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<sst xmlns="http://schemas.openxmlformats.org/spreadsheetml/2006/main" count="2261" uniqueCount="747">
  <si>
    <t>pl_name</t>
  </si>
  <si>
    <t>hostname</t>
  </si>
  <si>
    <t>sy_snum</t>
  </si>
  <si>
    <t>sy_pnum</t>
  </si>
  <si>
    <t>discoverymethod</t>
  </si>
  <si>
    <t>pl_refname</t>
  </si>
  <si>
    <t>pl_orbper</t>
  </si>
  <si>
    <t>W</t>
  </si>
  <si>
    <t>W/Wj</t>
  </si>
  <si>
    <t>pl_orbpererr1</t>
  </si>
  <si>
    <t>Relative error</t>
  </si>
  <si>
    <t>pl_orbpererr2</t>
  </si>
  <si>
    <t>pl_orbsmax</t>
  </si>
  <si>
    <t>pl_orbsmaxerr1</t>
  </si>
  <si>
    <t>pl_orbsmaxerr2</t>
  </si>
  <si>
    <t>pl_radj</t>
  </si>
  <si>
    <t>V/VJ</t>
  </si>
  <si>
    <t>pl_radjerr1</t>
  </si>
  <si>
    <t>pl_radjerr2</t>
  </si>
  <si>
    <t>pl_massj</t>
  </si>
  <si>
    <t>pl_massjerr1</t>
  </si>
  <si>
    <t>pl_massjerr2</t>
  </si>
  <si>
    <t>st_teff</t>
  </si>
  <si>
    <t>st_tefferr1</t>
  </si>
  <si>
    <t>st_tefferr2</t>
  </si>
  <si>
    <t>st_mass</t>
  </si>
  <si>
    <t>st_masserr1</t>
  </si>
  <si>
    <t>st_masserr2</t>
  </si>
  <si>
    <t>sy_dist</t>
  </si>
  <si>
    <t>sy_disterr1</t>
  </si>
  <si>
    <t>sy_disterr2</t>
  </si>
  <si>
    <t>releasedate</t>
  </si>
  <si>
    <t>Emission frequency</t>
  </si>
  <si>
    <t>disc_year</t>
  </si>
  <si>
    <t>disc_refname</t>
  </si>
  <si>
    <t>st_spectype</t>
  </si>
  <si>
    <t>st_refname</t>
  </si>
  <si>
    <t>st_rad</t>
  </si>
  <si>
    <t>st_raderr1</t>
  </si>
  <si>
    <t>st_raderr2</t>
  </si>
  <si>
    <t>sy_refname</t>
  </si>
  <si>
    <t>st_age(Gyr)</t>
  </si>
  <si>
    <t>st_ageerr1</t>
  </si>
  <si>
    <t>st_ageerr2</t>
  </si>
  <si>
    <t>ra</t>
  </si>
  <si>
    <t>dec</t>
  </si>
  <si>
    <t>wind(V)</t>
  </si>
  <si>
    <t>lizimidu</t>
  </si>
  <si>
    <t>lizimidu_D</t>
  </si>
  <si>
    <t>Mass loss rate_D</t>
  </si>
  <si>
    <t>SV_D</t>
  </si>
  <si>
    <t>uJy_D</t>
  </si>
  <si>
    <t>CoRoT-3 b</t>
  </si>
  <si>
    <t>CoRoT-3</t>
  </si>
  <si>
    <t>Transit</t>
  </si>
  <si>
    <t>&lt;a refstr=TRIAUD_ET_AL__2009 href=https://ui.adsabs.harvard.edu/abs/2009A&amp;A...506..377T/abstract target=ref&gt; Triaud et al. 2009 &lt;/a&gt;</t>
  </si>
  <si>
    <t>&lt;a refstr=DELEUIL_ET_AL__2008 href=https://ui.adsabs.harvard.edu/abs/2008A&amp;A...491..889D/abstract target=ref&gt; Deleuil et al. 2008 &lt;/a&gt;</t>
  </si>
  <si>
    <t>F3 V</t>
  </si>
  <si>
    <t>&lt;a refstr=STASSUN_ET_AL__2019 href=https://ui.adsabs.harvard.edu/abs/2019AJ....158..138S/abstract target=ref&gt;TICv8&lt;/a&gt;</t>
  </si>
  <si>
    <t>WASP-18 b</t>
  </si>
  <si>
    <t>WASP-18</t>
  </si>
  <si>
    <t>&lt;a refstr=CORT_EACUTE_S_ZULETA_ET_AL__2020 href=https://ui.adsabs.harvard.edu/abs/2020A&amp;A...636A..98C/abstract target=ref&gt;Cort&amp;eacute;s-Zuleta et al. 2020&lt;/a&gt;</t>
  </si>
  <si>
    <t>&lt;a refstr=HELLIER_ET_AL__2009 href=https://ui.adsabs.harvard.edu/abs/2009Natur.460.1098H/abstract target=ref&gt; Hellier et al. 2009 &lt;/a&gt;</t>
  </si>
  <si>
    <t>F6 IV-V</t>
  </si>
  <si>
    <t>GPX-1 b</t>
  </si>
  <si>
    <t>GPX-1</t>
  </si>
  <si>
    <t>&lt;a refstr=BENNI_ET_AL__2021 href=https://ui.adsabs.harvard.edu/abs/2021MNRAS.505.4956B/abstract target=ref&gt;Benni et al. 2021&lt;/a&gt;</t>
  </si>
  <si>
    <t>F2</t>
  </si>
  <si>
    <t>CoRoT-14 b</t>
  </si>
  <si>
    <t>CoRoT-14</t>
  </si>
  <si>
    <t>&lt;a refstr=BONOMO_ET_AL__2017 href=https://ui.adsabs.harvard.edu/abs/2017A&amp;A...602A.107B/abstract target=ref&gt;Bonomo et al. 2017&lt;/a&gt;</t>
  </si>
  <si>
    <t>&lt;a refstr=TINGLEY_ET_AL__2011 href=https://ui.adsabs.harvard.edu/abs/2011A%26A...528A..97T/abstract target=ref&gt; Tingley et al. 2011 &lt;/a&gt;</t>
  </si>
  <si>
    <t>F9 V</t>
  </si>
  <si>
    <t>CoRoT-27 b</t>
  </si>
  <si>
    <t>CoRoT-27</t>
  </si>
  <si>
    <t>&lt;a refstr=PARVIAINEN_ET_AL__2014 href=https://ui.adsabs.harvard.edu/abs/2014A%26A...562A.140P/abstract target=ref&gt; Parviainen et al. 2014 &lt;/a&gt;</t>
  </si>
  <si>
    <t>G2</t>
  </si>
  <si>
    <t>TOI-2109 b</t>
  </si>
  <si>
    <t>TOI-2109</t>
  </si>
  <si>
    <t>&lt;a refstr=WONG_ET_AL__2021 href=https://ui.adsabs.harvard.edu/abs/2021AJ....162..256W/abstract target=ref&gt;Wong et al. 2021&lt;/a&gt;</t>
  </si>
  <si>
    <t>F</t>
  </si>
  <si>
    <t>WASP-150 b</t>
  </si>
  <si>
    <t>WASP-150</t>
  </si>
  <si>
    <t>&lt;a refstr=COOKE_ET_AL__2020 href=https://ui.adsabs.harvard.edu/abs/2020AJ....159..255C/abstract target=ref&gt;Cooke et al. 2020&lt;/a&gt;</t>
  </si>
  <si>
    <t>F8</t>
  </si>
  <si>
    <t>WASP-89 b</t>
  </si>
  <si>
    <t>WASP-89</t>
  </si>
  <si>
    <t>&lt;a refstr=HELLIER_ET_AL__2015 href=https://ui.adsabs.harvard.edu/abs/2015AJ....150...18H/abstract target=ref&gt;Hellier et al. 2015&lt;/a&gt;</t>
  </si>
  <si>
    <t>K3</t>
  </si>
  <si>
    <t>Kepler-75 b</t>
  </si>
  <si>
    <t>Kepler-75</t>
  </si>
  <si>
    <t>&lt;a refstr=HEBRARD_ET_AL__2013 href=https://ui.adsabs.harvard.edu/abs/2013A%26A...554A.114H/abstract target=ref&gt; Hebrard et al. 2013 &lt;/a&gt;</t>
  </si>
  <si>
    <t>K0 V</t>
  </si>
  <si>
    <t>HAT-P-2 b</t>
  </si>
  <si>
    <t>HAT-P-2</t>
  </si>
  <si>
    <t>&lt;a refstr=BAKOS_ET_AL__2007 href=https://ui.adsabs.harvard.edu/abs/2007ApJ...670..826B/abstract target=ref&gt; Bakos et al. 2007 &lt;/a&gt;</t>
  </si>
  <si>
    <t>Kepler-39 b</t>
  </si>
  <si>
    <t>Kepler-39</t>
  </si>
  <si>
    <t>&lt;a refstr=BOUCHY_ET_AL__2011 href=https://ui.adsabs.harvard.edu/abs/2011A%26A...533A..83B/abstract target=ref&gt; Bouchy et al. 2011 &lt;/a&gt;</t>
  </si>
  <si>
    <t>F7 V</t>
  </si>
  <si>
    <t>WASP-173 A b</t>
  </si>
  <si>
    <t>WASP-173 A</t>
  </si>
  <si>
    <t>&lt;a refstr=LABADIE_BARTZ_ET_AL__2019 href=https://ui.adsabs.harvard.edu/abs/2019ApJS..240...13L/abstract target=ref&gt;Labadie-Bartz et al. 2019&lt;/a&gt;</t>
  </si>
  <si>
    <t>&lt;a refstr=HELLIER_ET_AL__2019 href=https://ui.adsabs.harvard.edu/abs/2019MNRAS.482.1379H/abstract target=ref&gt;Hellier et al. 2019&lt;/a&gt;</t>
  </si>
  <si>
    <t>HAT-P-21 b</t>
  </si>
  <si>
    <t>HAT-P-21</t>
  </si>
  <si>
    <t>&lt;a refstr=BAKOS_ET_AL__2010 href=https://ui.adsabs.harvard.edu/abs/2010arXiv1008.3388B/abstract target=ref&gt; Bakos et al. 2010 &lt;/a&gt;</t>
  </si>
  <si>
    <t>G3</t>
  </si>
  <si>
    <t>TOI-559 b</t>
  </si>
  <si>
    <t>TOI-559</t>
  </si>
  <si>
    <t>&lt;a refstr=IKWUT_UKWA_ET_AL__2021 href=https://ui.adsabs.harvard.edu/abs/2021arXiv210202222I/abstract target=ref&gt;Ikwut-Ukwa et al. 2021&lt;/a&gt;</t>
  </si>
  <si>
    <t>G V</t>
  </si>
  <si>
    <t>&lt;a refstr=EXOFOP_TESS_TOI href=https://exofop.ipac.caltech.edu/tess/view_toi.php target=ref&gt;ExoFOP-TESS TOI&lt;/a&gt;</t>
  </si>
  <si>
    <t>CoRoT-20 b</t>
  </si>
  <si>
    <t>CoRoT-20</t>
  </si>
  <si>
    <t>&lt;a refstr=DELEUIL_ET_AL__2012 href=https://ui.adsabs.harvard.edu/abs/2012A%26A...538A.145D/abstract target=ref&gt; Deleuil et al. 2012 &lt;/a&gt;</t>
  </si>
  <si>
    <t>G2 V</t>
  </si>
  <si>
    <t>&lt;a refstr=RAETZ_ET_AL__2019 href=https://ui.adsabs.harvard.edu/abs/2019MNRAS.483..824R/abstract target=ref&gt;Raetz et al. 2019&lt;/a&gt;</t>
  </si>
  <si>
    <t>KELT-16 b</t>
  </si>
  <si>
    <t>KELT-16</t>
  </si>
  <si>
    <t>&lt;a refstr=OBERST_ET_AL__2017 href=https://ui.adsabs.harvard.edu/abs/2017AJ....153...97O/abstract target=ref&gt;Oberst et al. 2017&lt;/a&gt;</t>
  </si>
  <si>
    <t>HAT-P-16 b</t>
  </si>
  <si>
    <t>HAT-P-16</t>
  </si>
  <si>
    <t>&lt;a refstr=BUCHHAVE_ET_AL__2010 href=https://ui.adsabs.harvard.edu/abs/2010ApJ...720.1118B/abstract target=ref&gt; Buchhave et al. 2010 &lt;/a&gt;</t>
  </si>
  <si>
    <t>WASP-162 b</t>
  </si>
  <si>
    <t>WASP-162</t>
  </si>
  <si>
    <t>K0</t>
  </si>
  <si>
    <t>WASP-186 b</t>
  </si>
  <si>
    <t>WASP-186</t>
  </si>
  <si>
    <t>&lt;a refstr=SCHANCHE_ET_AL__2020 href=https://ui.adsabs.harvard.edu/abs/2020MNRAS.499..428S/abstract target=ref&gt;Schanche et al. 2020&lt;/a&gt;</t>
  </si>
  <si>
    <t>HATS-18 b</t>
  </si>
  <si>
    <t>HATS-18</t>
  </si>
  <si>
    <t>&lt;a refstr=PENEV_ET_AL__2016 href=https://ui.adsabs.harvard.edu/abs/2016AJ....152..127P/abstract target=ref&gt;Penev et al. 2016&lt;/a&gt;</t>
  </si>
  <si>
    <t>HATS-15 b</t>
  </si>
  <si>
    <t>HATS-15</t>
  </si>
  <si>
    <t>&lt;a refstr=CICERI_ET_AL__2016 href=https://ui.adsabs.harvard.edu/abs/2016PASP..128g4401C/abstract target=ref&gt;Ciceri et al. 2016&lt;/a&gt;</t>
  </si>
  <si>
    <t>G9 V</t>
  </si>
  <si>
    <t>Kepler-43 b</t>
  </si>
  <si>
    <t>Kepler-43</t>
  </si>
  <si>
    <t>&lt;a refstr=BONOMO_ET_AL__2011 href=https://ui.adsabs.harvard.edu/abs/2011arXiv1110.5462B/abstract target=ref&gt; Bonomo et al. 2011 &lt;/a&gt;</t>
  </si>
  <si>
    <t>F8 V</t>
  </si>
  <si>
    <t>WASP-164 b</t>
  </si>
  <si>
    <t>WASP-164</t>
  </si>
  <si>
    <t>&lt;a refstr=LENDL_ET_AL__2019 href=https://ui.adsabs.harvard.edu/abs/2019MNRAS.482..301L/abstract target=ref&gt;Lendl et al. 2019&lt;/a&gt;</t>
  </si>
  <si>
    <t>TOI-849 b</t>
  </si>
  <si>
    <t>TOI-849</t>
  </si>
  <si>
    <t>&lt;a refstr=ARMSTRONG_ET_AL__2020 href=https://ui.adsabs.harvard.edu/abs/2020arXiv200310314A/abstract target=ref&gt;Armstrong et al. 2020&lt;/a&gt;</t>
  </si>
  <si>
    <t>G</t>
  </si>
  <si>
    <t>WASP-46 b</t>
  </si>
  <si>
    <t>WASP-46</t>
  </si>
  <si>
    <t>&lt;a refstr=ANDERSON_ET_AL__2011 href=https://ui.adsabs.harvard.edu/abs/2011arXiv1105.3179A/abstract target=ref&gt; Anderson et al. 2011 &lt;/a&gt;</t>
  </si>
  <si>
    <t>G6 V</t>
  </si>
  <si>
    <t>WASP-120 b</t>
  </si>
  <si>
    <t>WASP-120</t>
  </si>
  <si>
    <t>&lt;a refstr=TURNER_ET_AL__2016 href=https://ui.adsabs.harvard.edu/abs/2016PASP..128f4401T/abstract target=ref&gt;Turner et al. 2016&lt;/a&gt;</t>
  </si>
  <si>
    <t>F5</t>
  </si>
  <si>
    <t>NGTS-9 b</t>
  </si>
  <si>
    <t>NGTS-9</t>
  </si>
  <si>
    <t>&lt;a refstr=COSTES_ET_AL__2020 href=https://ui.adsabs.harvard.edu/abs/2020MNRAS.491.2834C/abstract target=ref&gt;Costes et al. 2020&lt;/a&gt;</t>
  </si>
  <si>
    <t>CoRoT-17 b</t>
  </si>
  <si>
    <t>CoRoT-17</t>
  </si>
  <si>
    <t>&lt;a refstr=CSIZMADIA_ET_AL__2011 href=https://ui.adsabs.harvard.edu/abs/2011A%26A...531A..41C/abstract target=ref&gt; Csizmadia et al. 2011 &lt;/a&gt;</t>
  </si>
  <si>
    <t>HATS-24 b</t>
  </si>
  <si>
    <t>HATS-24</t>
  </si>
  <si>
    <t>&lt;a refstr=OLIVEIRA_ET_AL__2019 href=https://ui.adsabs.harvard.edu/abs/2019RNAAS...3b..35O/abstract target=ref&gt;Oliveira et al. 2019&lt;/a&gt;</t>
  </si>
  <si>
    <t>&lt;a refstr=BENTO_ET_AL__2017 href=https://ui.adsabs.harvard.edu/abs/2017MNRAS.468..835B/abstract target=ref&gt;Bento et al. 2017&lt;/a&gt;</t>
  </si>
  <si>
    <t>F V</t>
  </si>
  <si>
    <t>HAT-P-23 b</t>
  </si>
  <si>
    <t>HAT-P-23</t>
  </si>
  <si>
    <t>G0</t>
  </si>
  <si>
    <t>HAT-P-22 b</t>
  </si>
  <si>
    <t>HAT-P-22</t>
  </si>
  <si>
    <t>&lt;a refstr=MANCINI_ET_AL__2018 href=https://ui.adsabs.harvard.edu/abs/2018A&amp;A...613A..41M/abstract target=ref&gt;Mancini et al. 2018&lt;/a&gt;</t>
  </si>
  <si>
    <t>G5</t>
  </si>
  <si>
    <t>WASP-135 b</t>
  </si>
  <si>
    <t>WASP-135</t>
  </si>
  <si>
    <t>&lt;a refstr=SPAKE_ET_AL__2016 href=https://ui.adsabs.harvard.edu/abs/2016PASP..128b4401S/abstract target=ref&gt;Spake et al. 2016&lt;/a&gt;</t>
  </si>
  <si>
    <t>G5 V</t>
  </si>
  <si>
    <t>HATS-2 b</t>
  </si>
  <si>
    <t>HATS-2</t>
  </si>
  <si>
    <t>&lt;a refstr=MOHLER_FISCHER_ET_AL__2013 href=https://ui.adsabs.harvard.edu/abs/2013A%26A...558A..55M/abstract target=ref&gt; Mohler-Fischer et al. 2013 &lt;/a&gt;</t>
  </si>
  <si>
    <t>K</t>
  </si>
  <si>
    <t>WASP-77 A b</t>
  </si>
  <si>
    <t>WASP-77 A</t>
  </si>
  <si>
    <t>&lt;a refstr=MAXTED_ET_AL__2013 href=https://ui.adsabs.harvard.edu/abs/2013PASP..125...48M/abstract target=ref&gt; Maxted et al. 2013 &lt;/a&gt;</t>
  </si>
  <si>
    <t>G8 V</t>
  </si>
  <si>
    <t>HAT-P-36 b</t>
  </si>
  <si>
    <t>HAT-P-36</t>
  </si>
  <si>
    <t>&lt;a refstr=WANG_ET_AL__2019 href=https://ui.adsabs.harvard.edu/abs/2019AJ....157...82W/abstract target=ref&gt;Wang et al. 2019&lt;/a&gt;</t>
  </si>
  <si>
    <t>&lt;a refstr=BAKOS_ET_AL__2012 href=https://ui.adsabs.harvard.edu/abs/2012arXiv1201.0659B/abstract target=ref&gt; Bakos et al. 2012 &lt;/a&gt;</t>
  </si>
  <si>
    <t>HATS-36 b</t>
  </si>
  <si>
    <t>HATS-36</t>
  </si>
  <si>
    <t>&lt;a refstr=BAYLISS_ET_AL__2018 href=https://ui.adsabs.harvard.edu/abs/2018AJ....155..119B/abstract target=ref&gt;Bayliss et al. 2018&lt;/a&gt;</t>
  </si>
  <si>
    <t>G0 V</t>
  </si>
  <si>
    <t>&lt;a refstr=KRUSE_ET_AL__2019 href=https://ui.adsabs.harvard.edu/abs/2019ApJS..244...11K/abstract target=ref&gt;Kruse et al. 2019&lt;/a&gt;</t>
  </si>
  <si>
    <t>WASP-141 b</t>
  </si>
  <si>
    <t>WASP-141</t>
  </si>
  <si>
    <t>&lt;a refstr=HELLIER_ET_AL__2017 href=https://ui.adsabs.harvard.edu/abs/2017MNRAS.465.3693H/abstract target=ref&gt;Hellier et al. 2017&lt;/a&gt;</t>
  </si>
  <si>
    <t>F9</t>
  </si>
  <si>
    <t>WASP-5 b</t>
  </si>
  <si>
    <t>WASP-5</t>
  </si>
  <si>
    <t>&lt;a refstr=ANDERSON_ET_AL__2008 href=https://ui.adsabs.harvard.edu/abs/2008MNRAS.387L...4A/abstract target=ref&gt; Anderson et al. 2008 &lt;/a&gt;</t>
  </si>
  <si>
    <t>G4 V</t>
  </si>
  <si>
    <t>TOI-1431 b</t>
  </si>
  <si>
    <t>TOI-1431</t>
  </si>
  <si>
    <t>&lt;a refstr=ADDISON_ET_AL__2021 href=https://ui.adsabs.harvard.edu/abs/2021arXiv210412078A/abstract target=ref&gt;Addison et al. 2021&lt;/a&gt;</t>
  </si>
  <si>
    <t>Am C</t>
  </si>
  <si>
    <t>WASP-192 b</t>
  </si>
  <si>
    <t>WASP-192</t>
  </si>
  <si>
    <t>&lt;a refstr=HELLIER_ET_AL__2019 href=https://ui.adsabs.harvard.edu/abs/2019MNRAS.490.1479H/abstract target=ref&gt;Hellier et al. 2019&lt;/a&gt;</t>
  </si>
  <si>
    <t>WASP-99 b</t>
  </si>
  <si>
    <t>WASP-99</t>
  </si>
  <si>
    <t>&lt;a refstr=HELLIER_ET_AL__2014 href=https://ui.adsabs.harvard.edu/abs/2014MNRAS.440.1982H/abstract target=ref&gt; Hellier et al. 2014 &lt;/a&gt;</t>
  </si>
  <si>
    <t>WASP-114 b</t>
  </si>
  <si>
    <t>WASP-114</t>
  </si>
  <si>
    <t>&lt;a refstr=BARROS_ET_AL__2016 href=https://ui.adsabs.harvard.edu/abs/2016A&amp;A...593A.113B/abstract target=ref&gt;Barros et al. 2016&lt;/a&gt;</t>
  </si>
  <si>
    <t>HD 213885 b</t>
  </si>
  <si>
    <t>HD 213885</t>
  </si>
  <si>
    <t>&lt;a refstr=ESPINOZA_ET_AL__2020 href=https://ui.adsabs.harvard.edu/abs/2020MNRAS.491.2982E/abstract target=ref&gt;Espinoza et al. 2020&lt;/a&gt;</t>
  </si>
  <si>
    <t>WASP-65 b</t>
  </si>
  <si>
    <t>WASP-65</t>
  </si>
  <si>
    <t>&lt;a refstr=GOMEZ_ET_AL__2013 href=https://ui.adsabs.harvard.edu/abs/2013A%26A...559A..36G/abstract target=ref&gt; Gomez et al. 2013 &lt;/a&gt;</t>
  </si>
  <si>
    <t>G6</t>
  </si>
  <si>
    <t>CoRoT-30 b</t>
  </si>
  <si>
    <t>CoRoT-30</t>
  </si>
  <si>
    <t>&lt;a refstr=BORD_EACUTE__ET_AL__2020 href=https://ui.adsabs.harvard.edu/abs/2020A&amp;A...635A.122B/abstract target=ref&gt;Bord&amp;eacute; et al. 2020&lt;/a&gt;</t>
  </si>
  <si>
    <t>G3 V</t>
  </si>
  <si>
    <t>WASP-38 b</t>
  </si>
  <si>
    <t>WASP-38</t>
  </si>
  <si>
    <t>&lt;a refstr=BROWN_ET_AL__2012 href=https://ui.adsabs.harvard.edu/abs/2012ApJ...760..139B/abstract target=ref&gt; Brown et al. 2012 &lt;/a&gt;</t>
  </si>
  <si>
    <t>&lt;a refstr=BARROS_ET_AL__2010 href=https://ui.adsabs.harvard.edu/abs/2010arXiv1010.0849B/abstract target=ref&gt; Barros et al. 2010 &lt;/a&gt;</t>
  </si>
  <si>
    <t>HATS-4 b</t>
  </si>
  <si>
    <t>HATS-4</t>
  </si>
  <si>
    <t>&lt;a refstr=JORDAN_ET_AL__2014 href=https://ui.adsabs.harvard.edu/abs/2014AJ....148...29J/abstract target=ref&gt; Jordan et al. 2014 &lt;/a&gt;</t>
  </si>
  <si>
    <t>CoRoT-13 b</t>
  </si>
  <si>
    <t>CoRoT-13</t>
  </si>
  <si>
    <t>&lt;a refstr=CABRERA_ET_AL__2010 href=https://ui.adsabs.harvard.edu/abs/2010A%26A...522A.110C/abstract target=ref&gt; Cabrera et al. 2010 &lt;/a&gt;</t>
  </si>
  <si>
    <t>WASP-104 b</t>
  </si>
  <si>
    <t>WASP-104</t>
  </si>
  <si>
    <t>&lt;a refstr=SMITH_ET_AL__2014 href=https://ui.adsabs.harvard.edu/abs/2014A&amp;A...570A..64S/abstract target=ref&gt;Smith et al. 2014&lt;/a&gt;</t>
  </si>
  <si>
    <t>G8</t>
  </si>
  <si>
    <t>HAT-P-14 b</t>
  </si>
  <si>
    <t>HAT-P-14</t>
  </si>
  <si>
    <t>&lt;a refstr=TORRES_ET_AL__2010 href=https://ui.adsabs.harvard.edu/abs/2010ApJ...715..458T/abstract target=ref&gt; Torres et al. 2010 &lt;/a&gt;</t>
  </si>
  <si>
    <t>CoRoT-11 b</t>
  </si>
  <si>
    <t>CoRoT-11</t>
  </si>
  <si>
    <t>&lt;a refstr=GANDOLFI_ET_AL__2012 href=https://ui.adsabs.harvard.edu/abs/2012A&amp;A...543L...5G/abstract target=ref&gt;Gandolfi et al. 2012&lt;/a&gt;</t>
  </si>
  <si>
    <t>&lt;a refstr=GANDOLFI_ET_AL__2010 href=https://ui.adsabs.harvard.edu/abs/2010A%26A...524A..55G/abstract target=ref&gt; Gandolfi et al. 2010 &lt;/a&gt;</t>
  </si>
  <si>
    <t>F6 V</t>
  </si>
  <si>
    <t>HD 80653 b</t>
  </si>
  <si>
    <t>HD 80653</t>
  </si>
  <si>
    <t>&lt;a refstr=FRUSTAGLI_ET_AL__2020 href=https://ui.adsabs.harvard.edu/abs/2020A&amp;A...633A.133F/abstract target=ref&gt;Frustagli et al. 2020&lt;/a&gt;</t>
  </si>
  <si>
    <t>WASP-97 b</t>
  </si>
  <si>
    <t>WASP-97</t>
  </si>
  <si>
    <t>CoRoT-7 b</t>
  </si>
  <si>
    <t>CoRoT-7</t>
  </si>
  <si>
    <t>&lt;a refstr=BARROS_ET_AL__2014 href=https://ui.adsabs.harvard.edu/abs/2014A&amp;A...569A..74B/abstract target=ref&gt;Barros et al. 2014&lt;/a&gt;</t>
  </si>
  <si>
    <t>&lt;a refstr=LEGER_ET_AL__2009 href=https://ui.adsabs.harvard.edu/abs/2009A&amp;A...506..287L/abstract target=ref&gt; Leger et al. 2009 &lt;/a&gt;</t>
  </si>
  <si>
    <t>&lt;a refstr=STASSUN_ET_AL__2017 href=https://ui.adsabs.harvard.edu/abs/2017AJ....153..136S/abstract target=ref&gt;Stassun et al. 2017&lt;/a&gt;</t>
  </si>
  <si>
    <t>Kepler-411 b</t>
  </si>
  <si>
    <t>Kepler-411</t>
  </si>
  <si>
    <t>&lt;a refstr=SUN_ET_AL__2019 href=https://ui.adsabs.harvard.edu/abs/2019A&amp;A...624A..15S/abstract target=ref&gt;Sun et al. 2019&lt;/a&gt;</t>
  </si>
  <si>
    <t>&lt;a refstr=WANG_ET_AL__2014 href=https://ui.adsabs.harvard.edu/abs/2014ApJ...783....4W/abstract target=ref&gt; Wang et al. 2014 &lt;/a&gt;</t>
  </si>
  <si>
    <t>K2 V</t>
  </si>
  <si>
    <t>TOI-558 b</t>
  </si>
  <si>
    <t>TOI-558</t>
  </si>
  <si>
    <t>CoRoT-10 b</t>
  </si>
  <si>
    <t>CoRoT-10</t>
  </si>
  <si>
    <t>&lt;a refstr=BONOMO_ET_AL__2010 href=https://ui.adsabs.harvard.edu/abs/2010A%26A...520A..65B/abstract target=ref&gt; Bonomo et al. 2010 &lt;/a&gt;</t>
  </si>
  <si>
    <t>K1 V</t>
  </si>
  <si>
    <t>WASP-64 b</t>
  </si>
  <si>
    <t>WASP-64</t>
  </si>
  <si>
    <t>&lt;a refstr=GILLON_ET_AL__2013 href=https://ui.adsabs.harvard.edu/abs/2013A%26A...552A..82G/abstract target=ref&gt; Gillon et al. 2013 &lt;/a&gt;</t>
  </si>
  <si>
    <t>G7</t>
  </si>
  <si>
    <t>WASP-71 b</t>
  </si>
  <si>
    <t>WASP-71</t>
  </si>
  <si>
    <t>&lt;a refstr=SMITH_ET_AL__2013 href=https://ui.adsabs.harvard.edu/abs/2013A%26A...552A.120S/abstract target=ref&gt; Smith et al. 2013 &lt;/a&gt;</t>
  </si>
  <si>
    <t>TOI-150.01</t>
  </si>
  <si>
    <t>TOI-150</t>
  </si>
  <si>
    <t>&lt;a refstr=KOSSAKOWSKI_ET_AL__2019 href=https://ui.adsabs.harvard.edu/abs/2019MNRAS.490.1094K/abstract target=ref&gt;Kossakowski et al. 2019&lt;/a&gt;</t>
  </si>
  <si>
    <t>&lt;a refstr=CA_NTILDE_AS_ET_AL__2019 href=https://ui.adsabs.harvard.edu/abs/2019ApJ...877L..29C/abstract target=ref&gt;Ca&amp;ntilde;as et al. 2019&lt;/a&gt;</t>
  </si>
  <si>
    <t>WASP-8 b</t>
  </si>
  <si>
    <t>WASP-8</t>
  </si>
  <si>
    <t>&lt;a refstr=QUELOZ_ET_AL__2010 href=https://ui.adsabs.harvard.edu/abs/2010A%26A...517L...1Q/abstract target=ref&gt; Queloz et al. 2010 &lt;/a&gt;</t>
  </si>
  <si>
    <t>&lt;a refstr=BOURRIER_ET_AL__2017 href=https://ui.adsabs.harvard.edu/abs/2017A&amp;A...599A..33B/abstract target=ref&gt;Bourrier et al. 2017&lt;/a&gt;</t>
  </si>
  <si>
    <t>WASP-45 b</t>
  </si>
  <si>
    <t>WASP-45</t>
  </si>
  <si>
    <t>&lt;a refstr=ADDISON_ET_AL__2019 href=https://ui.adsabs.harvard.edu/abs/2019PASP..131k5003A/abstract target=ref&gt;Addison et al. 2019&lt;/a&gt;</t>
  </si>
  <si>
    <t>WASP-95 b</t>
  </si>
  <si>
    <t>WASP-95</t>
  </si>
  <si>
    <t>K2-34 b</t>
  </si>
  <si>
    <t>K2-34</t>
  </si>
  <si>
    <t>&lt;a refstr=LILLO_BOX_ET_AL__2016 href=https://ui.adsabs.harvard.edu/abs/2016A&amp;A...594A..50L/abstract target=ref&gt;Lillo-Box et al. 2016&lt;/a&gt;</t>
  </si>
  <si>
    <t>&lt;a refstr=HIRANO_ET_AL__2016 href=https://ui.adsabs.harvard.edu/abs/2016ApJ...825...53H/abstract target=ref&gt;Hirano et al. 2016&lt;/a&gt;</t>
  </si>
  <si>
    <t>&lt;a refstr=CASTRO_GONZ_AACUTE_LEZ_ET_AL__2021 href=https://ui.adsabs.harvard.edu/abs/2021arXiv210903346C/abstract target=ref&gt;Castro-Gonz&amp;aacute;lez et al. 2021&lt;/a&gt;</t>
  </si>
  <si>
    <t>HAT-P-49 b</t>
  </si>
  <si>
    <t>HAT-P-49</t>
  </si>
  <si>
    <t>&lt;a refstr=BIERYLA_ET_AL__2014 href=https://ui.adsabs.harvard.edu/abs/2014AJ....147...84B/abstract target=ref&gt; Bieryla et al. 2014 &lt;/a&gt;</t>
  </si>
  <si>
    <t>Kepler-428 b</t>
  </si>
  <si>
    <t>Kepler-428</t>
  </si>
  <si>
    <t>&lt;a refstr=H_EACUTE_BRARD_ET_AL__2014 href=https://ui.adsabs.harvard.edu/abs/2014A&amp;A...572A..93H/abstract target=ref&gt;H&amp;eacute;brard et al. 2014&lt;/a&gt;</t>
  </si>
  <si>
    <t>WASP-133 b</t>
  </si>
  <si>
    <t>WASP-133</t>
  </si>
  <si>
    <t>&lt;a refstr=MAXTED_ET_AL__2016 href=https://ui.adsabs.harvard.edu/abs/2016A&amp;A...591A..55M/abstract target=ref&gt;Maxted et al. 2016&lt;/a&gt;</t>
  </si>
  <si>
    <t>G4</t>
  </si>
  <si>
    <t>WASP-171 b</t>
  </si>
  <si>
    <t>WASP-171</t>
  </si>
  <si>
    <t>&lt;a refstr=NIELSEN_ET_AL__2019 href=https://ui.adsabs.harvard.edu/abs/2019MNRAS.489.2478N/abstract target=ref&gt;Nielsen et al. 2019&lt;/a&gt;</t>
  </si>
  <si>
    <t>TOI-157 b</t>
  </si>
  <si>
    <t>TOI-157</t>
  </si>
  <si>
    <t>&lt;a refstr=NIELSEN_ET_AL__2020 href=https://ui.adsabs.harvard.edu/abs/2020arXiv200305932N/abstract target=ref&gt;Nielsen et al. 2020&lt;/a&gt;</t>
  </si>
  <si>
    <t>G9 IV</t>
  </si>
  <si>
    <t>Qatar-7 b</t>
  </si>
  <si>
    <t>Qatar-7</t>
  </si>
  <si>
    <t>&lt;a refstr=ALSUBAI_ET_AL__2019 href=https://ui.adsabs.harvard.edu/abs/2019AJ....157...74A/abstract target=ref&gt;Alsubai et al. 2019&lt;/a&gt;</t>
  </si>
  <si>
    <t>F4 V</t>
  </si>
  <si>
    <t>NGTS-8 b</t>
  </si>
  <si>
    <t>NGTS-8</t>
  </si>
  <si>
    <t>HD 137496 b</t>
  </si>
  <si>
    <t>HD 137496</t>
  </si>
  <si>
    <t>&lt;a refstr=SILVA_ET_AL__2021 href=https://ui.adsabs.harvard.edu/abs/2021arXiv211108764S/abstract target=ref&gt;Silva et al. 2021&lt;/a&gt;</t>
  </si>
  <si>
    <t>HD 17156 b</t>
  </si>
  <si>
    <t>HD 17156</t>
  </si>
  <si>
    <t>Radial Velocity</t>
  </si>
  <si>
    <t>&lt;a refstr=FISCHER_ET_AL__2007 href=https://ui.adsabs.harvard.edu/abs/2007ApJ...669.1336F/abstract target=ref&gt; Fischer et al. 2007 &lt;/a&gt;</t>
  </si>
  <si>
    <t>K2-237 b</t>
  </si>
  <si>
    <t>K2-237</t>
  </si>
  <si>
    <t>&lt;a refstr=IKWUT_UKWA_ET_AL__2020 href=https://ui.adsabs.harvard.edu/abs/2020AJ....160..209I/abstract target=ref&gt;Ikwut-Ukwa et al. 2020&lt;/a&gt;</t>
  </si>
  <si>
    <t>&lt;a refstr=SOTO_ET_AL__2018 href=https://ui.adsabs.harvard.edu/abs/2018MNRAS.478.5356S/abstract target=ref&gt;Soto et al. 2018&lt;/a&gt;</t>
  </si>
  <si>
    <t>K2-60 b</t>
  </si>
  <si>
    <t>K2-60</t>
  </si>
  <si>
    <t>&lt;a refstr=EIGM_UUML_LLER_ET_AL__2017 href=https://ui.adsabs.harvard.edu/abs/2017AJ....153..130E/abstract target=ref&gt;Eigm&amp;uuml;ller et al. 2017&lt;/a&gt;</t>
  </si>
  <si>
    <t>&lt;a refstr=CROSSFIELD_ET_AL__2016 href=https://ui.adsabs.harvard.edu/abs/2016ApJS..226....7C/abstract target=ref&gt;Crossfield et al. 2016&lt;/a&gt;</t>
  </si>
  <si>
    <t>WASP-106 b</t>
  </si>
  <si>
    <t>WASP-106</t>
  </si>
  <si>
    <t>TOI-169 b</t>
  </si>
  <si>
    <t>TOI-169</t>
  </si>
  <si>
    <t>G1 V</t>
  </si>
  <si>
    <t>Kepler-44 b</t>
  </si>
  <si>
    <t>Kepler-44</t>
  </si>
  <si>
    <t>G2 IV</t>
  </si>
  <si>
    <t>HAT-P-15 b</t>
  </si>
  <si>
    <t>HAT-P-15</t>
  </si>
  <si>
    <t>&lt;a refstr=KOVACS_ET_AL__2010 href=https://ui.adsabs.harvard.edu/abs/2010ApJ...724..866K/abstract target=ref&gt; Kovacs et al. 2010 &lt;/a&gt;</t>
  </si>
  <si>
    <t>XO-4 b</t>
  </si>
  <si>
    <t>XO-4</t>
  </si>
  <si>
    <t>&lt;a refstr=MCCULLOGH_ET_AL__2008 href=https://ui.adsabs.harvard.edu/abs/2008arXiv0805.2921M/abstract target=ref&gt; McCullogh et al. 2008 &lt;/a&gt;</t>
  </si>
  <si>
    <t>F5 V</t>
  </si>
  <si>
    <t>WASP-75 b</t>
  </si>
  <si>
    <t>WASP-75</t>
  </si>
  <si>
    <t>Kepler-412 b</t>
  </si>
  <si>
    <t>Kepler-412</t>
  </si>
  <si>
    <t>&lt;a refstr=DELEUIL_ET_AL__2014 href=https://ui.adsabs.harvard.edu/abs/2014A%26A...564A..56D/abstract target=ref&gt; Deleuil et al. 2014 &lt;/a&gt;</t>
  </si>
  <si>
    <t>WASP-129 b</t>
  </si>
  <si>
    <t>WASP-129</t>
  </si>
  <si>
    <t>G1</t>
  </si>
  <si>
    <t>HATS-17 b</t>
  </si>
  <si>
    <t>HATS-17</t>
  </si>
  <si>
    <t>&lt;a refstr=BRAHM_ET_AL__2016 href=https://ui.adsabs.harvard.edu/abs/2016AJ....151...89B/abstract target=ref&gt;Brahm et al. 2016&lt;/a&gt;</t>
  </si>
  <si>
    <t>TOI-481 b</t>
  </si>
  <si>
    <t>TOI-481</t>
  </si>
  <si>
    <t>&lt;a refstr=BRAHM_ET_AL__2020 href=https://ui.adsabs.harvard.edu/abs/2020AJ....160..235B/abstract target=ref&gt;Brahm et al. 2020&lt;/a&gt;</t>
  </si>
  <si>
    <t>TOI-132 b</t>
  </si>
  <si>
    <t>TOI-132</t>
  </si>
  <si>
    <t>&lt;a refstr=D_IACUTE_AZ_ET_AL__2020 href=https://ui.adsabs.harvard.edu/abs/2020MNRAS.493..973D/abstract target=ref&gt;D&amp;iacute;az et al. 2020&lt;/a&gt;</t>
  </si>
  <si>
    <t>HAT-P-3 b</t>
  </si>
  <si>
    <t>HAT-P-3</t>
  </si>
  <si>
    <t>&lt;a refstr=TORRES_ET_AL__2007 href=https://ui.adsabs.harvard.edu/abs/2007ApJ...666L.121T/abstract target=ref&gt; Torres et al. 2007 &lt;/a&gt;</t>
  </si>
  <si>
    <t>&lt;a refstr=TORRES_ET_AL__2008 href=https://ui.adsabs.harvard.edu/abs/2008ApJ...677.1324T/abstract target=ref&gt; Torres et al. 2008 &lt;/a&gt;</t>
  </si>
  <si>
    <t>XO-5 b</t>
  </si>
  <si>
    <t>XO-5</t>
  </si>
  <si>
    <t>&lt;a refstr=BURKE_ET_AL__2008 href=https://ui.adsabs.harvard.edu/abs/2008ApJ...686.1331B/abstract target=ref&gt; Burke et al. 2008 &lt;/a&gt;</t>
  </si>
  <si>
    <t>HAT-P-5 b</t>
  </si>
  <si>
    <t>HAT-P-5</t>
  </si>
  <si>
    <t>&lt;a refstr=BAKOS_ET_AL__2007 href=https://ui.adsabs.harvard.edu/abs/2007ApJ...671L.173B/abstract target=ref&gt; Bakos et al. 2007 &lt;/a&gt;</t>
  </si>
  <si>
    <t>WASP-121 b</t>
  </si>
  <si>
    <t>WASP-121</t>
  </si>
  <si>
    <t>&lt;a refstr=BOURRIER_ET_AL__2020 href=https://ui.adsabs.harvard.edu/abs/2020A&amp;A...635A.205B/abstract target=ref&gt;Bourrier et al. 2020&lt;/a&gt;</t>
  </si>
  <si>
    <t>&lt;a refstr=DELREZ_ET_AL__2016 href=https://ui.adsabs.harvard.edu/abs/2016MNRAS.458.4025D/abstract target=ref&gt;Delrez et al. 2016&lt;/a&gt;</t>
  </si>
  <si>
    <t>K2-265 b</t>
  </si>
  <si>
    <t>K2-265</t>
  </si>
  <si>
    <t>&lt;a refstr=LAM_ET_AL__2018 href=https://ui.adsabs.harvard.edu/abs/2018A&amp;A...620A..77L/abstract target=ref&gt;Lam et al. 2018&lt;/a&gt;</t>
  </si>
  <si>
    <t>WASP-175 b</t>
  </si>
  <si>
    <t>WASP-175</t>
  </si>
  <si>
    <t>F7</t>
  </si>
  <si>
    <t>WASP-144 b</t>
  </si>
  <si>
    <t>WASP-144</t>
  </si>
  <si>
    <t>WASP-130 b</t>
  </si>
  <si>
    <t>WASP-130</t>
  </si>
  <si>
    <t>KELT-23 A b</t>
  </si>
  <si>
    <t>KELT-23 A</t>
  </si>
  <si>
    <t>&lt;a refstr=JOHNS_ET_AL__2019 href=https://ui.adsabs.harvard.edu/abs/2019AJ....158...78J/abstract target=ref&gt;Johns et al. 2019&lt;/a&gt;</t>
  </si>
  <si>
    <t>WASP-93 b</t>
  </si>
  <si>
    <t>WASP-93</t>
  </si>
  <si>
    <t>&lt;a refstr=HAY_ET_AL__2016 href=https://ui.adsabs.harvard.edu/abs/2016MNRAS.463.3276H/abstract target=ref&gt;Hay et al. 2016&lt;/a&gt;</t>
  </si>
  <si>
    <t>F4</t>
  </si>
  <si>
    <t>KELT-14 b</t>
  </si>
  <si>
    <t>KELT-14</t>
  </si>
  <si>
    <t>&lt;a refstr=RODRIGUEZ_ET_AL__2016 href=https://ui.adsabs.harvard.edu/abs/2016AJ....151..138R/abstract target=ref&gt;Rodriguez et al. 2016&lt;/a&gt;</t>
  </si>
  <si>
    <t>Kepler-40 b</t>
  </si>
  <si>
    <t>Kepler-40</t>
  </si>
  <si>
    <t>&lt;a refstr=SANTERNE_ET_AL__2011 href=https://ui.adsabs.harvard.edu/abs/2011arXiv1101.0196S/abstract target=ref&gt; Santerne et al. 2011 &lt;/a&gt;</t>
  </si>
  <si>
    <t>F5 IV</t>
  </si>
  <si>
    <t>KELT-7 b</t>
  </si>
  <si>
    <t>KELT-7</t>
  </si>
  <si>
    <t>&lt;a refstr=BIERYLA_ET_AL__2015 href=https://ui.adsabs.harvard.edu/abs/2015AJ....150...12B/abstract target=ref&gt;Bieryla et al. 2015&lt;/a&gt;</t>
  </si>
  <si>
    <t>CoRoT-19 b</t>
  </si>
  <si>
    <t>CoRoT-19</t>
  </si>
  <si>
    <t>&lt;a refstr=GUENTHER_ET_AL__2012 href=https://ui.adsabs.harvard.edu/abs/2012A%26A...537A.136G/abstract target=ref&gt; Guenther et al. 2012 &lt;/a&gt;</t>
  </si>
  <si>
    <t>WASP-57 b</t>
  </si>
  <si>
    <t>WASP-57</t>
  </si>
  <si>
    <t>&lt;a refstr=FAEDI_ET_AL__2013 href=https://ui.adsabs.harvard.edu/abs/2013A%26A...551A..73F/abstract target=ref&gt; Faedi et al. 2013 &lt;/a&gt;</t>
  </si>
  <si>
    <t>TIC 237913194 b</t>
  </si>
  <si>
    <t>TIC 237913194</t>
  </si>
  <si>
    <t>&lt;a refstr=SCHLECKER_ET_AL__2020 href=https://ui.adsabs.harvard.edu/abs/2020AJ....160..275S/abstract target=ref&gt;Schlecker et al. 2020&lt;/a&gt;</t>
  </si>
  <si>
    <t>WASP-28 b</t>
  </si>
  <si>
    <t>WASP-28</t>
  </si>
  <si>
    <t>&lt;a refstr=PETRUCCI_ET_AL__2015 href=https://ui.adsabs.harvard.edu/abs/2015MNRAS.446.1389P/abstract target=ref&gt;Petrucci et al. 2015&lt;/a&gt;</t>
  </si>
  <si>
    <t>&lt;a refstr=ANDERSON_ET_AL__2015 href=https://ui.adsabs.harvard.edu/abs/2015A&amp;A...575A..61A/abstract target=ref&gt;Anderson et al. 2015&lt;/a&gt;</t>
  </si>
  <si>
    <t>HAT-P-27 b</t>
  </si>
  <si>
    <t>HAT-P-27</t>
  </si>
  <si>
    <t>&lt;a refstr=BEKY_ET_AL__2011 href=https://ui.adsabs.harvard.edu/abs/2011arXiv1101.3511B/abstract target=ref&gt; B&amp;eacute;ky et al. 2011 &lt;/a&gt;</t>
  </si>
  <si>
    <t>K2-29 b</t>
  </si>
  <si>
    <t>K2-29</t>
  </si>
  <si>
    <t>&lt;a refstr=JOHNSON_ET_AL__2016 href=https://ui.adsabs.harvard.edu/abs/2016AJ....151..171J/abstract target=ref&gt;Johnson et al. 2016&lt;/a&gt;</t>
  </si>
  <si>
    <t>&lt;a refstr=SANTERNE_ET_AL__2016 href=https://ui.adsabs.harvard.edu/abs/2016ApJ...824...55S/abstract target=ref&gt;Santerne et al. 2016&lt;/a&gt;</t>
  </si>
  <si>
    <t>G7 V</t>
  </si>
  <si>
    <t>HAT-P-13 b</t>
  </si>
  <si>
    <t>HAT-P-13</t>
  </si>
  <si>
    <t>&lt;a refstr=BAKOS_ET_AL__2009 href=https://ui.adsabs.harvard.edu/abs/2009ApJ...707..446B/abstract target=ref&gt; Bakos et al. 2009 &lt;/a&gt;</t>
  </si>
  <si>
    <t>WASP-180 A b</t>
  </si>
  <si>
    <t>WASP-180 A</t>
  </si>
  <si>
    <t>&lt;a refstr=TEMPLE_ET_AL__2019 href=https://ui.adsabs.harvard.edu/abs/2019MNRAS.490.2467T/abstract target=ref&gt;Temple et al. 2019&lt;/a&gt;</t>
  </si>
  <si>
    <t>XO-1 b</t>
  </si>
  <si>
    <t>XO-1</t>
  </si>
  <si>
    <t>&lt;a refstr=MCCULLOUGH_ET_AL__2006 href=https://ui.adsabs.harvard.edu/abs/2006ApJ...648.1228M/abstract target=ref&gt; McCullough et al. 2006 &lt;/a&gt;</t>
  </si>
  <si>
    <t>WASP-74 b</t>
  </si>
  <si>
    <t>WASP-74</t>
  </si>
  <si>
    <t>&lt;a refstr=MANCINI_ET_AL__2019 href=https://ui.adsabs.harvard.edu/abs/2019MNRAS.485.5168M/abstract target=ref&gt;Mancini et al. 2019&lt;/a&gt;</t>
  </si>
  <si>
    <t>WASP-123 b</t>
  </si>
  <si>
    <t>WASP-123</t>
  </si>
  <si>
    <t>Qatar-6 b</t>
  </si>
  <si>
    <t>Qatar-6</t>
  </si>
  <si>
    <t>&lt;a refstr=ALSUBAI_ET_AL__2018 href=https://ui.adsabs.harvard.edu/abs/2018AJ....155...52A/abstract target=ref&gt;Alsubai et al. 2018&lt;/a&gt;</t>
  </si>
  <si>
    <t>HATS-3 b</t>
  </si>
  <si>
    <t>HATS-3</t>
  </si>
  <si>
    <t>&lt;a refstr=ADDISON_ET_AL__2014 href=https://ui.adsabs.harvard.edu/abs/2014ApJ...792..112A/abstract target=ref&gt;Addison et al. 2014&lt;/a&gt;</t>
  </si>
  <si>
    <t>&lt;a refstr=BAYLISS_ET_AL__2013 href=https://ui.adsabs.harvard.edu/abs/2013AJ....146..113B/abstract target=ref&gt; Bayliss et al. 2013 &lt;/a&gt;</t>
  </si>
  <si>
    <t>KELT-18 b</t>
  </si>
  <si>
    <t>KELT-18</t>
  </si>
  <si>
    <t>&lt;a refstr=MCLEOD_ET_AL__2017 href=https://ui.adsabs.harvard.edu/abs/2017AJ....153..263M/abstract target=ref&gt;McLeod et al. 2017&lt;/a&gt;</t>
  </si>
  <si>
    <t>HATS-30 b</t>
  </si>
  <si>
    <t>HATS-30</t>
  </si>
  <si>
    <t>&lt;a refstr=ESPINOZA_ET_AL__2016 href=https://ui.adsabs.harvard.edu/abs/2016AJ....152..108E/abstract target=ref&gt;Espinoza et al. 2016&lt;/a&gt;</t>
  </si>
  <si>
    <t>HD 15337 b</t>
  </si>
  <si>
    <t>HD 15337</t>
  </si>
  <si>
    <t>&lt;a refstr=DUMUSQUE_ET_AL__2019 href=https://ui.adsabs.harvard.edu/abs/2019A&amp;A...627A..43D/abstract target=ref&gt;Dumusque et al. 2019&lt;/a&gt;</t>
  </si>
  <si>
    <t>&lt;a refstr=GANDOLFI_ET_AL__2019 href=https://ui.adsabs.harvard.edu/abs/2019ApJ...876L..24G/abstract target=ref&gt;Gandolfi et al. 2019&lt;/a&gt;</t>
  </si>
  <si>
    <t>Kepler-77 b</t>
  </si>
  <si>
    <t>Kepler-77</t>
  </si>
  <si>
    <t>&lt;a refstr=GANDOLFI_ET_AL__2013 href=https://ui.adsabs.harvard.edu/abs/2013A%26A...557A..74G/abstract target=ref&gt; Gandolfi et al. 2013 &lt;/a&gt;</t>
  </si>
  <si>
    <t>WASP-92 b</t>
  </si>
  <si>
    <t>WASP-92</t>
  </si>
  <si>
    <t>WASP-142 b</t>
  </si>
  <si>
    <t>WASP-142</t>
  </si>
  <si>
    <t>HD 219134 b</t>
  </si>
  <si>
    <t>HD 219134</t>
  </si>
  <si>
    <t>&lt;a refstr=GILLON_ET_AL__2017 href=https://ui.adsabs.harvard.edu/abs/2017NatAs...1E..56G/abstract target=ref&gt;Gillon et al. 2017&lt;/a&gt;</t>
  </si>
  <si>
    <t>&lt;a refstr=MOTALEBI_ET_AL__2015 href=https://ui.adsabs.harvard.edu/abs/2015A&amp;A...584A..72M/abstract target=ref&gt;Motalebi et al. 2015&lt;/a&gt;</t>
  </si>
  <si>
    <t>K3 V</t>
  </si>
  <si>
    <t>&lt;a refstr=ROSENTHAL_ET_AL__2021 href=https://ui.adsabs.harvard.edu/abs/2021arXiv210511583R/abstract target=ref&gt;Rosenthal et al. 2021&lt;/a&gt;</t>
  </si>
  <si>
    <t>TOI-163 b</t>
  </si>
  <si>
    <t>TOI-163</t>
  </si>
  <si>
    <t>Qatar-10 b</t>
  </si>
  <si>
    <t>Qatar-10</t>
  </si>
  <si>
    <t>&lt;a refstr=ALSUBAI_ET_AL__2019 href=https://ui.adsabs.harvard.edu/abs/2019AJ....157..224A/abstract target=ref&gt;Alsubai et al. 2019&lt;/a&gt;</t>
  </si>
  <si>
    <t>HD 149026 b</t>
  </si>
  <si>
    <t>HD 149026</t>
  </si>
  <si>
    <t>&lt;a refstr=SATO_ET_AL__2005 href=https://ui.adsabs.harvard.edu/abs/2005ApJ...633..465S/abstract target=ref&gt; Sato et al. 2005 &lt;/a&gt;</t>
  </si>
  <si>
    <t>&lt;a refstr=ZHANG_ET_AL__2018 href=https://ui.adsabs.harvard.edu/abs/2018AJ....155...83Z/abstract target=ref&gt;Zhang et al. 2018&lt;/a&gt;</t>
  </si>
  <si>
    <t>Kepler-41 b</t>
  </si>
  <si>
    <t>Kepler-41</t>
  </si>
  <si>
    <t>&lt;a refstr=SANTERNE_ET_AL__2011 href=https://ui.adsabs.harvard.edu/abs/2011arXiv1108.0550S/abstract target=ref&gt; Santerne et al. 2011 &lt;/a&gt;</t>
  </si>
  <si>
    <t>WASP-11 b</t>
  </si>
  <si>
    <t>WASP-11</t>
  </si>
  <si>
    <t>&lt;a refstr=WEST_ET_AL__2009 href=https://ui.adsabs.harvard.edu/abs/2009A&amp;A...502..395W/abstract target=ref&gt; West et al. 2009 &lt;/a&gt;</t>
  </si>
  <si>
    <t>Kepler-423 b</t>
  </si>
  <si>
    <t>Kepler-423</t>
  </si>
  <si>
    <t>&lt;a refstr=ENDL_ET_AL__2014 href=https://ui.adsabs.harvard.edu/abs/2014ApJ...795..151E/abstract target=ref&gt;Endl et al. 2014&lt;/a&gt;</t>
  </si>
  <si>
    <t>HATS-28 b</t>
  </si>
  <si>
    <t>HATS-28</t>
  </si>
  <si>
    <t>HAT-P-29 b</t>
  </si>
  <si>
    <t>HAT-P-29</t>
  </si>
  <si>
    <t>&lt;a refstr=WANG_ET_AL__2018 href=https://ui.adsabs.harvard.edu/abs/2018AJ....156..181W/abstract target=ref&gt;Wang et al. 2018&lt;/a&gt;</t>
  </si>
  <si>
    <t>&lt;a refstr=BUCHHAVE_ET_AL__2011 href=https://ui.adsabs.harvard.edu/abs/2011arXiv1103.1813B/abstract target=ref&gt; Buchhave et al. 2011 &lt;/a&gt;</t>
  </si>
  <si>
    <t>HAT-P-24 b</t>
  </si>
  <si>
    <t>HAT-P-24</t>
  </si>
  <si>
    <t>&lt;a refstr=KIPPING_ET_AL__2010 href=https://ui.adsabs.harvard.edu/abs/2010arXiv1008.3389K/abstract target=ref&gt; Kipping et al. 2010 &lt;/a&gt;</t>
  </si>
  <si>
    <t>WASP-157 b</t>
  </si>
  <si>
    <t>WASP-157</t>
  </si>
  <si>
    <t>&lt;a refstr=MO__X10D_NIK_ET_AL__2016 href=https://ui.adsabs.harvard.edu/abs/2016PASP..128l4403M/abstract target=ref&gt;Mo&amp;#x10D;nik et al. 2016&lt;/a&gt;</t>
  </si>
  <si>
    <t>K2-30 b</t>
  </si>
  <si>
    <t>K2-30</t>
  </si>
  <si>
    <t>&lt;a refstr=BRAHM_ET_AL__2016 href=https://ui.adsabs.harvard.edu/abs/2016PASP..128l4402B/abstract target=ref&gt;Brahm et al. 2016&lt;/a&gt;</t>
  </si>
  <si>
    <t>HAT-P-28 b</t>
  </si>
  <si>
    <t>HAT-P-28</t>
  </si>
  <si>
    <t>TOI-677 b</t>
  </si>
  <si>
    <t>TOI-677</t>
  </si>
  <si>
    <t>&lt;a refstr=JORD_AACUTE_N_ET_AL__2020 href=https://ui.adsabs.harvard.edu/abs/2020AJ....159..145J/abstract target=ref&gt;Jord&amp;aacute;n et al. 2020&lt;/a&gt;</t>
  </si>
  <si>
    <t>WASP-76 b</t>
  </si>
  <si>
    <t>WASP-76</t>
  </si>
  <si>
    <t>&lt;a refstr=WEST_ET_AL__2016 href=https://ui.adsabs.harvard.edu/abs/2016A&amp;A...585A.126W/abstract target=ref&gt;West et al. 2016&lt;/a&gt;</t>
  </si>
  <si>
    <t>HAT-P-4 b</t>
  </si>
  <si>
    <t>HAT-P-4</t>
  </si>
  <si>
    <t>&lt;a refstr=KOVACS_ET_AL__2007 href=https://ui.adsabs.harvard.edu/abs/2007ApJ...670L..41K/abstract target=ref&gt; Kovacs et al. 2007 &lt;/a&gt;</t>
  </si>
  <si>
    <t>WASP-84 b</t>
  </si>
  <si>
    <t>WASP-84</t>
  </si>
  <si>
    <t>&lt;a refstr=ANDERSON_ET_AL__2014 href=https://ui.adsabs.harvard.edu/abs/2014MNRAS.445.1114A/abstract target=ref&gt;Anderson et al. 2014&lt;/a&gt;</t>
  </si>
  <si>
    <t>WASP-52 b</t>
  </si>
  <si>
    <t>WASP-52</t>
  </si>
  <si>
    <t>&lt;a refstr=HEBRARD_ET_AL__2013 href=https://ui.adsabs.harvard.edu/abs/2013A%26A...549A.134H/abstract target=ref&gt; Hebrard et al. 2013 &lt;/a&gt;</t>
  </si>
  <si>
    <t>K2-140 b</t>
  </si>
  <si>
    <t>K2-140</t>
  </si>
  <si>
    <t>&lt;a refstr=KORTH_ET_AL__2019 href=https://ui.adsabs.harvard.edu/abs/2019MNRAS.482.1807K/abstract target=ref&gt;Korth et al. 2019&lt;/a&gt;</t>
  </si>
  <si>
    <t>&lt;a refstr=GILES_ET_AL__2018 href=https://ui.adsabs.harvard.edu/abs/2018MNRAS.475.1809G/abstract target=ref&gt;Giles et al. 2018&lt;/a&gt;</t>
  </si>
  <si>
    <t>XO-7 b</t>
  </si>
  <si>
    <t>XO-7</t>
  </si>
  <si>
    <t>&lt;a refstr=CROUZET_ET_AL__2020 href=https://ui.adsabs.harvard.edu/abs/2020AJ....159...44C/abstract target=ref&gt;Crouzet et al. 2020&lt;/a&gt;</t>
  </si>
  <si>
    <t>WASP-70 A b</t>
  </si>
  <si>
    <t>WASP-70 A</t>
  </si>
  <si>
    <t>WASP-22 b</t>
  </si>
  <si>
    <t>WASP-22</t>
  </si>
  <si>
    <t>&lt;a refstr=MAXTED_ET_AL__2010 href=https://ui.adsabs.harvard.edu/abs/2010AJ....140.2007M/abstract target=ref&gt; Maxted et al. 2010 &lt;/a&gt;</t>
  </si>
  <si>
    <t>WASP-56 b</t>
  </si>
  <si>
    <t>WASP-56</t>
  </si>
  <si>
    <t>TOI-892 b</t>
  </si>
  <si>
    <t>TOI-892</t>
  </si>
  <si>
    <t>HIP 97166 b</t>
  </si>
  <si>
    <t>HIP 97166</t>
  </si>
  <si>
    <t>&lt;a refstr=MACDOUGALL_ET_AL__2021 href=https://ui.adsabs.harvard.edu/abs/2021arXiv211005628M/abstract target=ref&gt;MacDougall et al. 2021&lt;/a&gt;</t>
  </si>
  <si>
    <t>Kepler-74 b</t>
  </si>
  <si>
    <t>Kepler-74</t>
  </si>
  <si>
    <t>WASP-124 b</t>
  </si>
  <si>
    <t>WASP-124</t>
  </si>
  <si>
    <t>CoRoT-28 b</t>
  </si>
  <si>
    <t>CoRoT-28</t>
  </si>
  <si>
    <t>&lt;a refstr=CABRERA_ET_AL__2015 href=https://ui.adsabs.harvard.edu/abs/2015A&amp;A...579A..36C/abstract target=ref&gt;Cabrera et al. 2015&lt;/a&gt;</t>
  </si>
  <si>
    <t>G8/9 IV</t>
  </si>
  <si>
    <t>HD 86226 c</t>
  </si>
  <si>
    <t>HD 86226</t>
  </si>
  <si>
    <t>&lt;a refstr=TESKE_ET_AL__2020 href=https://ui.adsabs.harvard.edu/abs/2020arXiv200713927T/abstract target=ref&gt;Teske et al. 2020&lt;/a&gt;</t>
  </si>
  <si>
    <t>WASP-156 b</t>
  </si>
  <si>
    <t>WASP-156</t>
  </si>
  <si>
    <t>&lt;a refstr=DEMANGEON_ET_AL__2018 href=https://ui.adsabs.harvard.edu/abs/2018A&amp;A...610A..63D/abstract target=ref&gt;Demangeon et al. 2018&lt;/a&gt;</t>
  </si>
  <si>
    <t>K2-292 b</t>
  </si>
  <si>
    <t>K2-292</t>
  </si>
  <si>
    <t>&lt;a refstr=LUQUE_ET_AL__2019 href=https://ui.adsabs.harvard.edu/abs/2019A&amp;A...623A.114L/abstract target=ref&gt;Luque et al. 2019&lt;/a&gt;</t>
  </si>
  <si>
    <t>HAT-P-25 b</t>
  </si>
  <si>
    <t>HAT-P-25</t>
  </si>
  <si>
    <t>&lt;a refstr=QUINN_ET_AL__2010 href=https://ui.adsabs.harvard.edu/abs/2010arXiv1008.3565Q/abstract target=ref&gt; Quinn et al. 2010 &lt;/a&gt;</t>
  </si>
  <si>
    <t>HATS-11 b</t>
  </si>
  <si>
    <t>HATS-11</t>
  </si>
  <si>
    <t>&lt;a refstr=RABUS_ET_AL__2016 href=https://ui.adsabs.harvard.edu/abs/2016AJ....152...88R/abstract target=ref&gt;Rabus et al. 2016&lt;/a&gt;</t>
  </si>
  <si>
    <t>HD 209458 b</t>
  </si>
  <si>
    <t>HD 209458</t>
  </si>
  <si>
    <t>&lt;a refstr=HENRY_ET_AL__2000 href=https://ui.adsabs.harvard.edu/abs/2000ApJ...529L..41H/abstract target=ref&gt; Henry et al. 2000 &lt;/a&gt;</t>
  </si>
  <si>
    <t>WASP-176 b</t>
  </si>
  <si>
    <t>WASP-176</t>
  </si>
  <si>
    <t>HATS-29 b</t>
  </si>
  <si>
    <t>HATS-29</t>
  </si>
  <si>
    <t>HD 110113 b</t>
  </si>
  <si>
    <t>HD 110113</t>
  </si>
  <si>
    <t>&lt;a refstr=OSBORN_ET_AL__2021 href=https://ui.adsabs.harvard.edu/abs/2021arXiv210104745O/abstract target=ref&gt;Osborn et al. 2021&lt;/a&gt;</t>
  </si>
  <si>
    <t>CoRoT-8 b</t>
  </si>
  <si>
    <t>CoRoT-8</t>
  </si>
  <si>
    <t>&lt;a refstr=BORDE_ET_AL__2010 href=https://ui.adsabs.harvard.edu/abs/2010A%26A...520A..66B/abstract target=ref&gt; Borde et al. 2010 &lt;/a&gt;</t>
  </si>
  <si>
    <t>HATS-7 b</t>
  </si>
  <si>
    <t>HATS-7</t>
  </si>
  <si>
    <t>&lt;a refstr=BAKOS_ET_AL__2015 href=https://ui.adsabs.harvard.edu/abs/2015ApJ...813..111B/abstract target=ref&gt;Bakos et al. 2015&lt;/a&gt;</t>
  </si>
  <si>
    <t>K2</t>
  </si>
  <si>
    <t>WASP-185 b</t>
  </si>
  <si>
    <t>WASP-185</t>
  </si>
  <si>
    <t>HAT-P-11 b</t>
  </si>
  <si>
    <t>HAT-P-11</t>
  </si>
  <si>
    <t>&lt;a refstr=SOUTHWORTH_2011 href=https://ui.adsabs.harvard.edu/abs/2011MNRAS.417.2166S/abstract target=ref&gt;Southworth 2011&lt;/a&gt;</t>
  </si>
  <si>
    <t>&lt;a refstr=BAKOS_ET_AL__2010 href=https://ui.adsabs.harvard.edu/abs/2010ApJ...710.1724B/abstract target=ref&gt; Bakos et al. 2010 &lt;/a&gt;</t>
  </si>
  <si>
    <t>K4</t>
  </si>
  <si>
    <t>WASP-96 b</t>
  </si>
  <si>
    <t>WASP-96</t>
  </si>
  <si>
    <t>HATS-25 b</t>
  </si>
  <si>
    <t>HATS-25</t>
  </si>
  <si>
    <t>HD 219134 f</t>
  </si>
  <si>
    <t>&lt;a refstr=VOGT_ET_AL__2015 href=https://ui.adsabs.harvard.edu/abs/2015ApJ...814...12V/abstract target=ref&gt;Vogt et al. 2015&lt;/a&gt;</t>
  </si>
  <si>
    <t>HD 219134 d</t>
  </si>
  <si>
    <t>Kepler-91 b</t>
  </si>
  <si>
    <t>Kepler-91</t>
  </si>
  <si>
    <t>&lt;a refstr=LILLO_BOX_ET_AL__2014 href=https://ui.adsabs.harvard.edu/abs/2014A%26A...562A.109L/abstract target=ref&gt; Lillo-Box et al. 2014 &lt;/a&gt;</t>
  </si>
  <si>
    <t>WASP-132 b</t>
  </si>
  <si>
    <t>WASP-132</t>
  </si>
  <si>
    <t>WASP-60 b</t>
  </si>
  <si>
    <t>WASP-60</t>
  </si>
  <si>
    <t>K2-111 b</t>
  </si>
  <si>
    <t>K2-111</t>
  </si>
  <si>
    <t>&lt;a refstr=MORTIER_ET_AL__2020 href=https://ui.adsabs.harvard.edu/abs/2020MNRAS.499.5004M/abstract target=ref&gt;Mortier et al. 2020&lt;/a&gt;</t>
  </si>
  <si>
    <t>&lt;a refstr=FRIDLUND_ET_AL__2017 href=https://ui.adsabs.harvard.edu/abs/2017A&amp;A...604A..16F/abstract target=ref&gt;Fridlund et al. 2017&lt;/a&gt;</t>
  </si>
  <si>
    <t>HD 219134 c</t>
  </si>
  <si>
    <t>KELT-10 b</t>
  </si>
  <si>
    <t>KELT-10</t>
  </si>
  <si>
    <t>&lt;a refstr=KUHN_ET_AL__2016 href=https://ui.adsabs.harvard.edu/abs/2016MNRAS.459.4281K/abstract target=ref&gt;Kuhn et al. 2016&lt;/a&gt;</t>
  </si>
  <si>
    <t>TOI-125 b</t>
  </si>
  <si>
    <t>TOI-125</t>
  </si>
  <si>
    <t>&lt;a refstr=NIELSEN_ET_AL__2020 href=https://ui.adsabs.harvard.edu/abs/2020MNRAS.492.5399N/abstract target=ref&gt;Nielsen et al. 2020&lt;/a&gt;</t>
  </si>
  <si>
    <t>&lt;a refstr=QUINN_ET_AL__2019 href=https://ui.adsabs.harvard.edu/abs/2019AJ....158..177Q/abstract target=ref&gt;Quinn et al. 2019&lt;/a&gt;</t>
  </si>
  <si>
    <t>Kepler-117 c</t>
  </si>
  <si>
    <t>Kepler-117</t>
  </si>
  <si>
    <t>&lt;a refstr=BRUNO_ET_AL__2015 href=https://ui.adsabs.harvard.edu/abs/2015A&amp;A...573A.124B/abstract target=ref&gt;Bruno et al. 2015&lt;/a&gt;</t>
  </si>
  <si>
    <t>&lt;a refstr=ROWE_ET_AL__2014 href=https://ui.adsabs.harvard.edu/abs/2014ApJ...784...45R/abstract target=ref&gt; Rowe et al. 2014&lt;/a&gt;</t>
  </si>
  <si>
    <t>HAT-P-1 b</t>
  </si>
  <si>
    <t>HAT-P-1</t>
  </si>
  <si>
    <t>&lt;a refstr=BAKOS_ET_AL__2007 href=https://ui.adsabs.harvard.edu/abs/2007ApJ...656..552B/abstract target=ref&gt;Bakos et al. 2007&lt;/a&gt;</t>
  </si>
  <si>
    <t>Kepler-426 b</t>
  </si>
  <si>
    <t>Kepler-426</t>
  </si>
  <si>
    <t>KELT-8 b</t>
  </si>
  <si>
    <t>KELT-8</t>
  </si>
  <si>
    <t>&lt;a refstr=FULTON_ET_AL__2015 href=https://ui.adsabs.harvard.edu/abs/2015ApJ...810...30F/abstract target=ref&gt;Fulton et al. 2015&lt;/a&gt;</t>
  </si>
  <si>
    <t>WASP-159 b</t>
  </si>
  <si>
    <t>WASP-159</t>
  </si>
  <si>
    <t>CoRoT-5 b</t>
  </si>
  <si>
    <t>CoRoT-5</t>
  </si>
  <si>
    <t>&lt;a refstr=RAUER_ET_AL__2009 href=https://ui.adsabs.harvard.edu/abs/2009A&amp;A...506..281R/abstract target=ref&gt; Rauer et al. 2009 &lt;/a&gt;</t>
  </si>
  <si>
    <t>HAT-P-17 b</t>
  </si>
  <si>
    <t>HAT-P-17</t>
  </si>
  <si>
    <t>&lt;a refstr=HOWARD_ET_AL__2012 href=https://ui.adsabs.harvard.edu/abs/2012ApJ...749..134H/abstract target=ref&gt; Howard et al. 2012 &lt;/a&gt;</t>
  </si>
  <si>
    <t>NGTS-2 b</t>
  </si>
  <si>
    <t>NGTS-2</t>
  </si>
  <si>
    <t>&lt;a refstr=RAYNARD_ET_AL__2018 href=https://ui.adsabs.harvard.edu/abs/2018MNRAS.481.4960R/abstract target=ref&gt;Raynard et al. 2018&lt;/a&gt;</t>
  </si>
  <si>
    <t>WASP-184 b</t>
  </si>
  <si>
    <t>WASP-184</t>
  </si>
  <si>
    <t>HD 207897 b</t>
  </si>
  <si>
    <t>HD 207897</t>
  </si>
  <si>
    <t>&lt;a refstr=HEIDARI_ET_AL__2021 href=https://ui.adsabs.harvard.edu/abs/2021arXiv211008597H/abstract target=ref&gt;Heidari et al. 2021&lt;/a&gt;</t>
  </si>
  <si>
    <t>WASP-101 b</t>
  </si>
  <si>
    <t>WASP-101</t>
  </si>
  <si>
    <t>F6</t>
  </si>
  <si>
    <t>WASP-187 b</t>
  </si>
  <si>
    <t>WASP-187</t>
  </si>
  <si>
    <t>TIC 172900988 b</t>
  </si>
  <si>
    <t>TIC 172900988 Aa</t>
  </si>
  <si>
    <t>&lt;a refstr=KOSTOV_ET_AL__2021 href=https://ui.adsabs.harvard.edu/abs/2021arXiv210508614K/abstract target=ref&gt;Kostov et al. 2021&lt;/a&gt;</t>
  </si>
  <si>
    <t>WASP-118 b</t>
  </si>
  <si>
    <t>WASP-118</t>
  </si>
  <si>
    <t>&lt;a refstr=GAJDO_SCARON__ET_AL__2019 href=https://ui.adsabs.harvard.edu/abs/2019MNRAS.485.3580G/abstract target=ref&gt;Gajdo&amp;scaron; et al. 2019&lt;/a&gt;</t>
  </si>
  <si>
    <t>WASP-90 b</t>
  </si>
  <si>
    <t>WASP-90</t>
  </si>
  <si>
    <t>WASP-54 b</t>
  </si>
  <si>
    <t>WASP-54</t>
  </si>
  <si>
    <t>TOI-220 b</t>
  </si>
  <si>
    <t>TOI-220</t>
  </si>
  <si>
    <t>&lt;a refstr=HOYER_ET_AL__2021 href=https://ui.adsabs.harvard.edu/abs/2021arXiv210501944H/abstract target=ref&gt;Hoyer et al. 2021&lt;/a&gt;</t>
  </si>
  <si>
    <t>TOI-421 b</t>
  </si>
  <si>
    <t>TOI-421</t>
  </si>
  <si>
    <t>&lt;a refstr=CARLEO_ET_AL__2020 href=https://ui.adsabs.harvard.edu/abs/2020AJ....160..114C/abstract target=ref&gt;Carleo et al. 2020&lt;/a&gt;</t>
  </si>
  <si>
    <t>HATS-5 b</t>
  </si>
  <si>
    <t>HATS-5</t>
  </si>
  <si>
    <t>&lt;a refstr=ZHOU_ET_AL__2014 href=https://ui.adsabs.harvard.edu/abs/2014AJ....147..144Z/abstract target=ref&gt; Zhou et al. 2014 &lt;/a&gt;</t>
  </si>
  <si>
    <t>WASP-83 b</t>
  </si>
  <si>
    <t>WASP-83</t>
  </si>
  <si>
    <t>Qatar-8 b</t>
  </si>
  <si>
    <t>Qatar-8</t>
  </si>
  <si>
    <t>WASP-160 B b</t>
  </si>
  <si>
    <t>WASP-160 B</t>
  </si>
  <si>
    <t>K2-99 b</t>
  </si>
  <si>
    <t>K2-99</t>
  </si>
  <si>
    <t>&lt;a refstr=SMITH_ET_AL__2017 href=https://ui.adsabs.harvard.edu/abs/2017MNRAS.464.2708S/abstract target=ref&gt;Smith et al. 2017&lt;/a&gt;</t>
  </si>
  <si>
    <t>G0 IV</t>
  </si>
  <si>
    <t>WASP-69 b</t>
  </si>
  <si>
    <t>WASP-69</t>
  </si>
  <si>
    <t>&lt;a refstr=CASASAYAS_BARRIS_ET_AL__2017 href=https://ui.adsabs.harvard.edu/abs/2017A&amp;A...608A.135C/abstract target=ref&gt;Casasayas-Barris et al. 2017&lt;/a&gt;</t>
  </si>
  <si>
    <t>K5</t>
  </si>
  <si>
    <t>WASP-113 b</t>
  </si>
  <si>
    <t>WASP-113</t>
  </si>
  <si>
    <t>WASP-151 b</t>
  </si>
  <si>
    <t>WASP-151</t>
  </si>
  <si>
    <t>pi Men c</t>
  </si>
  <si>
    <t>HD 39091</t>
  </si>
  <si>
    <t>&lt;a refstr=GANDOLFI_ET_AL__2018 href=https://ui.adsabs.harvard.edu/abs/2018A&amp;A...619L..10G/abstract target=ref&gt;Gandolfi et al. 2018&lt;/a&gt;</t>
  </si>
  <si>
    <t>HAT-P-19 b</t>
  </si>
  <si>
    <t>HAT-P-19</t>
  </si>
  <si>
    <t>&lt;a refstr=HARTMAN_ET_AL__2011 href=https://ui.adsabs.harvard.edu/abs/2011ApJ...726...52H/abstract target=ref&gt; Hartman et al. 2011 &lt;/a&gt;</t>
  </si>
  <si>
    <t>K1</t>
  </si>
  <si>
    <t>TOI-2180 b</t>
  </si>
  <si>
    <t>TOI-2180</t>
  </si>
  <si>
    <t>&lt;a refstr=DALBA_ET_AL__2022 href=https://ui.adsabs.harvard.edu/abs/2022AJ....163...61D/abstract target=ref&gt;Dalba et al. 2022&lt;/a&gt;</t>
  </si>
  <si>
    <t>WASP-182 b</t>
  </si>
  <si>
    <t>WASP-182</t>
  </si>
  <si>
    <t>KELT-6 b</t>
  </si>
  <si>
    <t>KELT-6</t>
  </si>
  <si>
    <t>&lt;a refstr=COLLINS_ET_AL__2014 href=https://ui.adsabs.harvard.edu/abs/2014AJ....147...39C/abstract target=ref&gt; Collins et al. 2014 &lt;/a&gt;</t>
  </si>
  <si>
    <t>HAT-P-65 b</t>
  </si>
  <si>
    <t>HAT-P-65</t>
  </si>
  <si>
    <t>&lt;a refstr=HARTMAN_ET_AL__2016 href=https://ui.adsabs.harvard.edu/abs/2016AJ....152..182H/abstract target=ref&gt;Hartman et al. 2016&lt;/a&gt;</t>
  </si>
  <si>
    <t>WASP-181 b</t>
  </si>
  <si>
    <t>WASP-181</t>
  </si>
  <si>
    <t>&lt;a refstr=TURNER_ET_AL__2019 href=https://ui.adsabs.harvard.edu/abs/2019MNRAS.485.5790T/abstract target=ref&gt;Turner et al. 2019&lt;/a&gt;</t>
  </si>
  <si>
    <t>WASP-153 b</t>
  </si>
  <si>
    <t>WASP-153</t>
  </si>
  <si>
    <t>WASP-166 b</t>
  </si>
  <si>
    <t>WASP-166</t>
  </si>
  <si>
    <t>&lt;a refstr=HELLIER_ET_AL__2019 href=https://ui.adsabs.harvard.edu/abs/2019MNRAS.488.3067H/abstract target=ref&gt;Hellier et al. 2019&lt;/a&gt;</t>
  </si>
  <si>
    <t>HD 95338 b</t>
  </si>
  <si>
    <t>HD 95338</t>
  </si>
  <si>
    <t>&lt;a refstr=D_IACUTE_AZ_ET_AL__2020 href=https://ui.adsabs.harvard.edu/abs/2020MNRAS.tmp.1860D/abstract target=ref&gt;D&amp;iacute;az et al. 2020&lt;/a&gt;</t>
  </si>
  <si>
    <t>K0.5 V</t>
  </si>
  <si>
    <t>TOI-125 d</t>
  </si>
  <si>
    <t>HD 5278 b</t>
  </si>
  <si>
    <t>HD 5278</t>
  </si>
  <si>
    <t>&lt;a refstr=SOZZETTI_ET_AL__2021 href=https://ui.adsabs.harvard.edu/abs/2021A&amp;A...648A..75S/abstract target=ref&gt;Sozzetti et al. 2021&lt;/a&gt;</t>
  </si>
  <si>
    <t>WASP-94 A b</t>
  </si>
  <si>
    <t>WASP-94 A</t>
  </si>
  <si>
    <t>&lt;a refstr=NEVEU_VANMALLE_ET_AL__2014 href=https://ui.adsabs.harvard.edu/abs/2014A&amp;A...572A..49N/abstract target=ref&gt;Neveu-VanMalle et al. 2014&lt;/a&gt;</t>
  </si>
  <si>
    <t>HD 15337 c</t>
  </si>
  <si>
    <t>WASP-131 b</t>
  </si>
  <si>
    <t>WASP-131</t>
  </si>
  <si>
    <t>TOI-125 c</t>
  </si>
  <si>
    <t>WASP-117 b</t>
  </si>
  <si>
    <t>WASP-117</t>
  </si>
  <si>
    <t>&lt;a refstr=LENDL_ET_AL__2014 href=https://ui.adsabs.harvard.edu/abs/2014A&amp;A...568A..81L/abstract target=ref&gt; Lendl et al. 2014&lt;/a&gt;</t>
  </si>
  <si>
    <t>EPIC 249893012 c</t>
  </si>
  <si>
    <t>EPIC 249893012</t>
  </si>
  <si>
    <t>&lt;a refstr=HIDALGO_ET_AL__2020 href=https://ui.adsabs.harvard.edu/abs/2020A&amp;A...636A..89H/abstract target=ref&gt;Hidalgo et al. 2020&lt;/a&gt;</t>
  </si>
  <si>
    <t>G8 IV/V</t>
  </si>
  <si>
    <t>K2-261 b</t>
  </si>
  <si>
    <t>K2-261</t>
  </si>
  <si>
    <t>&lt;a refstr=JOHNSON_ET_AL__2018 href=https://ui.adsabs.harvard.edu/abs/2018MNRAS.481..596J/abstract target=ref&gt;Johnson et al. 2018&lt;/a&gt;</t>
  </si>
  <si>
    <t>G7 IV/V</t>
  </si>
  <si>
    <t>WASP-139 b</t>
  </si>
  <si>
    <t>WASP-139</t>
  </si>
  <si>
    <t>NGTS-12 b</t>
  </si>
  <si>
    <t>NGTS-12</t>
  </si>
  <si>
    <t>&lt;a refstr=BRYANT_ET_AL__2020 href=https://ui.adsabs.harvard.edu/abs/2020MNRAS.tmp.2785B/abstract target=ref&gt;Bryant et al. 2020&lt;/a&gt;</t>
  </si>
  <si>
    <t>HD 332231 b</t>
  </si>
  <si>
    <t>HD 332231</t>
  </si>
  <si>
    <t>&lt;a refstr=DALBA_ET_AL__2020 href=https://ui.adsabs.harvard.edu/abs/2020AJ....159..241D/abstract target=ref&gt;Dalba et al. 2020&lt;/a&gt;</t>
  </si>
  <si>
    <t>TOI-421 c</t>
  </si>
  <si>
    <t>TOI-201 b</t>
  </si>
  <si>
    <t>TOI-201</t>
  </si>
  <si>
    <t>&lt;a refstr=HOBSON_ET_AL__2021 href=https://ui.adsabs.harvard.edu/abs/2021arXiv210302685H/abstract target=ref&gt;Hobson et al. 2021&lt;/a&gt;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</si>
</sst>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26"/>
  <sheetViews>
    <sheetView tabSelected="1" zoomScale="85" zoomScaleNormal="85" topLeftCell="AK1" workbookViewId="0">
      <selection activeCell="BG6" sqref="BG6"/>
    </sheetView>
  </sheetViews>
  <sheetFormatPr defaultColWidth="8.88888888888889" defaultRowHeight="14.4"/>
  <cols>
    <col min="1" max="1" width="14.4444444444444" customWidth="1"/>
    <col min="7" max="7" width="11.7777777777778"/>
    <col min="8" max="9" width="12.8888888888889"/>
    <col min="10" max="10" width="11.7777777777778"/>
    <col min="11" max="12" width="12.8888888888889"/>
    <col min="13" max="13" width="9.66666666666667"/>
    <col min="15" max="15" width="12.8888888888889"/>
    <col min="16" max="16" width="10.6666666666667"/>
    <col min="18" max="18" width="12.8888888888889"/>
    <col min="20" max="20" width="12.8888888888889"/>
    <col min="24" max="24" width="12.8888888888889"/>
    <col min="25" max="25" width="9.66666666666667"/>
    <col min="31" max="31" width="12.8888888888889"/>
    <col min="34" max="34" width="10.9814814814815" customWidth="1"/>
    <col min="35" max="35" width="12.8888888888889"/>
    <col min="36" max="36" width="9.66666666666667"/>
    <col min="37" max="37" width="11.8888888888889"/>
    <col min="38" max="38" width="14.3333333333333"/>
    <col min="49" max="49" width="11.8888888888889"/>
    <col min="51" max="51" width="12.8888888888889"/>
    <col min="53" max="53" width="11.8888888888889"/>
    <col min="54" max="55" width="12.8888888888889"/>
    <col min="56" max="57" width="14.3333333333333"/>
    <col min="58" max="58" width="23.2222222222222" style="2" customWidth="1"/>
    <col min="59" max="59" width="15.6666666666667" customWidth="1"/>
    <col min="60" max="61" width="14.3333333333333"/>
  </cols>
  <sheetData>
    <row r="1" ht="15.6" spans="1:6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10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10</v>
      </c>
      <c r="U1" s="3" t="s">
        <v>18</v>
      </c>
      <c r="V1" s="3" t="s">
        <v>19</v>
      </c>
      <c r="W1" s="3" t="s">
        <v>20</v>
      </c>
      <c r="X1" s="3" t="s">
        <v>10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10</v>
      </c>
      <c r="AF1" s="3" t="s">
        <v>27</v>
      </c>
      <c r="AG1" s="3" t="s">
        <v>28</v>
      </c>
      <c r="AH1" s="3" t="s">
        <v>29</v>
      </c>
      <c r="AI1" s="3" t="s">
        <v>10</v>
      </c>
      <c r="AJ1" s="3" t="s">
        <v>30</v>
      </c>
      <c r="AK1" s="3" t="s">
        <v>31</v>
      </c>
      <c r="AL1" s="5" t="s">
        <v>32</v>
      </c>
      <c r="AM1" s="6" t="s">
        <v>1</v>
      </c>
      <c r="AN1" s="6" t="s">
        <v>4</v>
      </c>
      <c r="AO1" s="6" t="s">
        <v>33</v>
      </c>
      <c r="AP1" s="6" t="s">
        <v>34</v>
      </c>
      <c r="AQ1" s="6" t="s">
        <v>35</v>
      </c>
      <c r="AR1" s="6" t="s">
        <v>36</v>
      </c>
      <c r="AS1" s="6" t="s">
        <v>37</v>
      </c>
      <c r="AT1" s="6" t="s">
        <v>38</v>
      </c>
      <c r="AU1" s="6" t="s">
        <v>39</v>
      </c>
      <c r="AV1" s="6" t="s">
        <v>40</v>
      </c>
      <c r="AW1" s="6" t="s">
        <v>31</v>
      </c>
      <c r="AX1" s="6" t="s">
        <v>41</v>
      </c>
      <c r="AY1" s="6" t="s">
        <v>42</v>
      </c>
      <c r="AZ1" s="6" t="s">
        <v>43</v>
      </c>
      <c r="BA1" s="7" t="s">
        <v>31</v>
      </c>
      <c r="BB1" s="6" t="s">
        <v>44</v>
      </c>
      <c r="BC1" s="6" t="s">
        <v>45</v>
      </c>
      <c r="BD1" s="5" t="s">
        <v>46</v>
      </c>
      <c r="BE1" s="5" t="s">
        <v>47</v>
      </c>
      <c r="BF1" s="8" t="s">
        <v>48</v>
      </c>
      <c r="BG1" s="5" t="s">
        <v>49</v>
      </c>
      <c r="BH1" s="5" t="s">
        <v>50</v>
      </c>
      <c r="BI1" s="5" t="s">
        <v>51</v>
      </c>
    </row>
    <row r="2" spans="1:61">
      <c r="A2" s="3" t="s">
        <v>52</v>
      </c>
      <c r="B2" s="3" t="s">
        <v>53</v>
      </c>
      <c r="C2" s="3">
        <v>1</v>
      </c>
      <c r="D2" s="3">
        <v>1</v>
      </c>
      <c r="E2" s="3" t="s">
        <v>54</v>
      </c>
      <c r="F2" s="3" t="s">
        <v>55</v>
      </c>
      <c r="G2" s="3">
        <v>4.2567994</v>
      </c>
      <c r="H2" s="3">
        <v>1.47603506991661</v>
      </c>
      <c r="I2" s="3">
        <v>0.0963155021152766</v>
      </c>
      <c r="J2" s="3">
        <v>3.9e-6</v>
      </c>
      <c r="K2" s="3">
        <v>9.16181298089828e-7</v>
      </c>
      <c r="L2" s="3">
        <v>-3.1e-6</v>
      </c>
      <c r="M2" s="3">
        <v>0.05694</v>
      </c>
      <c r="N2" s="3">
        <v>0.00096</v>
      </c>
      <c r="O2" s="3">
        <v>0.0168598524762908</v>
      </c>
      <c r="P2" s="3">
        <v>-0.00079</v>
      </c>
      <c r="Q2" s="3">
        <v>0.993</v>
      </c>
      <c r="R2" s="3">
        <v>0.979146657</v>
      </c>
      <c r="S2" s="3">
        <v>0.058</v>
      </c>
      <c r="T2" s="3">
        <v>0.0584088620342397</v>
      </c>
      <c r="U2" s="3">
        <v>-0.058</v>
      </c>
      <c r="V2" s="3">
        <v>21.23</v>
      </c>
      <c r="W2" s="3">
        <v>0.82</v>
      </c>
      <c r="X2" s="3">
        <v>0.0386245878473858</v>
      </c>
      <c r="Y2" s="3">
        <v>-0.59</v>
      </c>
      <c r="Z2" s="3"/>
      <c r="AA2" s="3"/>
      <c r="AB2" s="3"/>
      <c r="AC2" s="3">
        <v>1.36</v>
      </c>
      <c r="AD2" s="3">
        <v>0.06</v>
      </c>
      <c r="AE2" s="3">
        <v>0.0441176470588235</v>
      </c>
      <c r="AF2" s="3">
        <v>-0.04</v>
      </c>
      <c r="AG2" s="3">
        <v>768.771</v>
      </c>
      <c r="AH2" s="3">
        <v>30.791</v>
      </c>
      <c r="AI2" s="3">
        <v>0.0400522392233838</v>
      </c>
      <c r="AJ2" s="3">
        <v>-28.545</v>
      </c>
      <c r="AK2" s="3">
        <v>43762</v>
      </c>
      <c r="AL2" s="3">
        <v>376.270034693199</v>
      </c>
      <c r="AM2" s="3" t="s">
        <v>53</v>
      </c>
      <c r="AN2" s="3" t="s">
        <v>54</v>
      </c>
      <c r="AO2" s="3">
        <v>2008</v>
      </c>
      <c r="AP2" s="3" t="s">
        <v>56</v>
      </c>
      <c r="AQ2" s="3" t="s">
        <v>57</v>
      </c>
      <c r="AR2" s="3" t="s">
        <v>55</v>
      </c>
      <c r="AS2" s="3">
        <v>1.54</v>
      </c>
      <c r="AT2" s="3">
        <v>0.08</v>
      </c>
      <c r="AU2" s="3">
        <v>-0.08</v>
      </c>
      <c r="AV2" s="3" t="s">
        <v>58</v>
      </c>
      <c r="AW2" s="3">
        <v>44809</v>
      </c>
      <c r="AX2" s="3">
        <v>2.2</v>
      </c>
      <c r="AY2" s="3">
        <v>0.6</v>
      </c>
      <c r="AZ2" s="3">
        <v>-0.6</v>
      </c>
      <c r="BA2" s="3">
        <v>41773</v>
      </c>
      <c r="BB2" s="3">
        <v>292.0552827</v>
      </c>
      <c r="BC2" s="3">
        <v>0.1218359</v>
      </c>
      <c r="BD2" s="3">
        <f t="shared" ref="BD2:BD48" si="0">617.5*SQRT(AC2:AC221/AS2:AS221)*0.75</f>
        <v>435.218471224287</v>
      </c>
      <c r="BE2" s="3">
        <f t="shared" ref="BE2:BE65" si="1">1.04*(10^11)*((1+(AX2:AX221/0.0256))^(-1.86))</f>
        <v>25710353.3409767</v>
      </c>
      <c r="BF2" s="3">
        <f t="shared" ref="BF2:BF65" si="2">1.04*(10^11)*((1+(AX2:AX221/0.0256))^(-1.86))/(M2^2)</f>
        <v>7929998764.08974</v>
      </c>
      <c r="BG2" s="3">
        <f t="shared" ref="BG2:BG65" si="3">4*3.1415926*(M2:M221^(2))*BD2:BD221*BF2:BF221*1.67*(10^(-27))*(AS2:AS221^2)</f>
        <v>5.56907586052454e-16</v>
      </c>
      <c r="BH2" s="3">
        <f t="shared" ref="BH2:BH65" si="4">4.6*(I2:I221^(-0.2))*(V2:V221^(-0.33))*(Q2:Q221^(-3))*(R2:R221^(-1)*((AG2:AG221/10)^(-2))*(M2:M221^(-1.6))*((BG2:BG221/(10^(-11)))^(0.8))*((BD2:BD221/100)^2))</f>
        <v>0.000346903613907704</v>
      </c>
      <c r="BI2" s="3">
        <f t="shared" ref="BI2:BI65" si="5">BH2*1000</f>
        <v>0.346903613907704</v>
      </c>
    </row>
    <row r="3" spans="1:61">
      <c r="A3" s="3" t="s">
        <v>59</v>
      </c>
      <c r="B3" s="3" t="s">
        <v>60</v>
      </c>
      <c r="C3" s="3">
        <v>2</v>
      </c>
      <c r="D3" s="3">
        <v>2</v>
      </c>
      <c r="E3" s="3" t="s">
        <v>54</v>
      </c>
      <c r="F3" s="3" t="s">
        <v>61</v>
      </c>
      <c r="G3" s="3">
        <v>0.94145223</v>
      </c>
      <c r="H3" s="3">
        <v>6.67392885138739</v>
      </c>
      <c r="I3" s="3">
        <v>0.435492910367856</v>
      </c>
      <c r="J3" s="3">
        <v>2.4e-7</v>
      </c>
      <c r="K3" s="3">
        <v>2.54925308318617e-7</v>
      </c>
      <c r="L3" s="3">
        <v>-2.4e-7</v>
      </c>
      <c r="M3" s="3">
        <v>0.02024</v>
      </c>
      <c r="N3" s="3">
        <v>0.00029</v>
      </c>
      <c r="O3" s="3">
        <v>0.0143280632411067</v>
      </c>
      <c r="P3" s="3">
        <v>-0.00031</v>
      </c>
      <c r="Q3" s="3">
        <v>1.24</v>
      </c>
      <c r="R3" s="3">
        <v>1.906624</v>
      </c>
      <c r="S3" s="3">
        <v>0.079</v>
      </c>
      <c r="T3" s="3">
        <v>0.0637096774193548</v>
      </c>
      <c r="U3" s="3">
        <v>-0.079</v>
      </c>
      <c r="V3" s="3">
        <v>10.2</v>
      </c>
      <c r="W3" s="3">
        <v>0.35</v>
      </c>
      <c r="X3" s="3">
        <v>0.0343137254901961</v>
      </c>
      <c r="Y3" s="3">
        <v>-0.35</v>
      </c>
      <c r="Z3" s="3">
        <v>6432</v>
      </c>
      <c r="AA3" s="3">
        <v>48</v>
      </c>
      <c r="AB3" s="3">
        <v>-48</v>
      </c>
      <c r="AC3" s="3">
        <v>1.29</v>
      </c>
      <c r="AD3" s="3">
        <v>0.06</v>
      </c>
      <c r="AE3" s="3">
        <v>0.0465116279069767</v>
      </c>
      <c r="AF3" s="3">
        <v>-0.06</v>
      </c>
      <c r="AG3" s="3">
        <v>123.483</v>
      </c>
      <c r="AH3" s="3">
        <v>0.371</v>
      </c>
      <c r="AI3" s="3">
        <v>0.00300446215268498</v>
      </c>
      <c r="AJ3" s="3">
        <v>-0.369</v>
      </c>
      <c r="AK3" s="3">
        <v>44592</v>
      </c>
      <c r="AL3" s="3">
        <v>257.504120178195</v>
      </c>
      <c r="AM3" s="3" t="s">
        <v>60</v>
      </c>
      <c r="AN3" s="3" t="s">
        <v>54</v>
      </c>
      <c r="AO3" s="3">
        <v>2009</v>
      </c>
      <c r="AP3" s="3" t="s">
        <v>62</v>
      </c>
      <c r="AQ3" s="3" t="s">
        <v>63</v>
      </c>
      <c r="AR3" s="3" t="s">
        <v>61</v>
      </c>
      <c r="AS3" s="3">
        <v>1.32</v>
      </c>
      <c r="AT3" s="3">
        <v>0.06</v>
      </c>
      <c r="AU3" s="3">
        <v>-0.06</v>
      </c>
      <c r="AV3" s="3" t="s">
        <v>58</v>
      </c>
      <c r="AW3" s="3">
        <v>44612</v>
      </c>
      <c r="AX3" s="3">
        <v>0.7</v>
      </c>
      <c r="AY3" s="3"/>
      <c r="AZ3" s="3"/>
      <c r="BA3" s="3">
        <v>42047</v>
      </c>
      <c r="BB3" s="3">
        <v>24.3544618</v>
      </c>
      <c r="BC3" s="3">
        <v>-45.6777937</v>
      </c>
      <c r="BD3" s="3">
        <f t="shared" si="0"/>
        <v>457.83196902444</v>
      </c>
      <c r="BE3" s="3">
        <f t="shared" si="1"/>
        <v>206758201.152201</v>
      </c>
      <c r="BF3" s="3">
        <f t="shared" si="2"/>
        <v>504709789717.561</v>
      </c>
      <c r="BG3" s="3">
        <f t="shared" si="3"/>
        <v>3.46133034735763e-15</v>
      </c>
      <c r="BH3" s="3">
        <f t="shared" si="4"/>
        <v>0.0834159228387352</v>
      </c>
      <c r="BI3" s="3">
        <f t="shared" si="5"/>
        <v>83.4159228387352</v>
      </c>
    </row>
    <row r="4" spans="1:61">
      <c r="A4" s="3" t="s">
        <v>64</v>
      </c>
      <c r="B4" s="3" t="s">
        <v>65</v>
      </c>
      <c r="C4" s="3">
        <v>1</v>
      </c>
      <c r="D4" s="3">
        <v>1</v>
      </c>
      <c r="E4" s="3" t="s">
        <v>54</v>
      </c>
      <c r="F4" s="3" t="s">
        <v>66</v>
      </c>
      <c r="G4" s="3">
        <v>1.744579</v>
      </c>
      <c r="H4" s="3">
        <v>3.60154810988783</v>
      </c>
      <c r="I4" s="3">
        <v>0.235011295914377</v>
      </c>
      <c r="J4" s="3">
        <v>8e-6</v>
      </c>
      <c r="K4" s="3">
        <v>4.58563355399784e-6</v>
      </c>
      <c r="L4" s="3">
        <v>-8e-6</v>
      </c>
      <c r="M4" s="3">
        <v>0.0338</v>
      </c>
      <c r="N4" s="3">
        <v>0.0003</v>
      </c>
      <c r="O4" s="3">
        <v>0.00887573964497041</v>
      </c>
      <c r="P4" s="3">
        <v>-0.0003</v>
      </c>
      <c r="Q4" s="3">
        <v>1.47</v>
      </c>
      <c r="R4" s="3">
        <v>3.176523</v>
      </c>
      <c r="S4" s="3">
        <v>0.1</v>
      </c>
      <c r="T4" s="3">
        <v>0.0680272108843537</v>
      </c>
      <c r="U4" s="3">
        <v>-0.1</v>
      </c>
      <c r="V4" s="3">
        <v>19.7</v>
      </c>
      <c r="W4" s="3">
        <v>1.6</v>
      </c>
      <c r="X4" s="3">
        <v>0.0812182741116751</v>
      </c>
      <c r="Y4" s="3">
        <v>-1.6</v>
      </c>
      <c r="Z4" s="3">
        <v>7000</v>
      </c>
      <c r="AA4" s="3">
        <v>200</v>
      </c>
      <c r="AB4" s="3">
        <v>-200</v>
      </c>
      <c r="AC4" s="3">
        <v>1.68</v>
      </c>
      <c r="AD4" s="3">
        <v>0.1</v>
      </c>
      <c r="AE4" s="3">
        <v>0.0595238095238095</v>
      </c>
      <c r="AF4" s="3">
        <v>-0.1</v>
      </c>
      <c r="AG4" s="3">
        <v>655.013</v>
      </c>
      <c r="AH4" s="3">
        <v>17.102</v>
      </c>
      <c r="AI4" s="3">
        <v>0.0261094054621817</v>
      </c>
      <c r="AJ4" s="3">
        <v>-16.269</v>
      </c>
      <c r="AK4" s="3">
        <v>44473</v>
      </c>
      <c r="AL4" s="3">
        <v>249.832138600987</v>
      </c>
      <c r="AM4" s="3" t="s">
        <v>65</v>
      </c>
      <c r="AN4" s="3" t="s">
        <v>54</v>
      </c>
      <c r="AO4" s="3">
        <v>2021</v>
      </c>
      <c r="AP4" s="3" t="s">
        <v>66</v>
      </c>
      <c r="AQ4" s="3" t="s">
        <v>67</v>
      </c>
      <c r="AR4" s="3" t="s">
        <v>66</v>
      </c>
      <c r="AS4" s="3">
        <v>1.56</v>
      </c>
      <c r="AT4" s="3">
        <v>0.1</v>
      </c>
      <c r="AU4" s="3">
        <v>-0.1</v>
      </c>
      <c r="AV4" s="3" t="s">
        <v>58</v>
      </c>
      <c r="AW4" s="3">
        <v>44728</v>
      </c>
      <c r="AX4" s="3">
        <v>0.27</v>
      </c>
      <c r="AY4" s="3">
        <v>0.09</v>
      </c>
      <c r="AZ4" s="3">
        <v>-0.15</v>
      </c>
      <c r="BA4" s="3">
        <v>44473</v>
      </c>
      <c r="BB4" s="3">
        <v>38.3691648</v>
      </c>
      <c r="BC4" s="3">
        <v>56.025708</v>
      </c>
      <c r="BD4" s="3">
        <f t="shared" si="0"/>
        <v>480.607525690141</v>
      </c>
      <c r="BE4" s="3">
        <f t="shared" si="1"/>
        <v>1098624893.78937</v>
      </c>
      <c r="BF4" s="3">
        <f t="shared" si="2"/>
        <v>961647783506.681</v>
      </c>
      <c r="BG4" s="3">
        <f t="shared" si="3"/>
        <v>2.6965937709221e-14</v>
      </c>
      <c r="BH4" s="3">
        <f t="shared" si="4"/>
        <v>0.00243741352837284</v>
      </c>
      <c r="BI4" s="3">
        <f t="shared" si="5"/>
        <v>2.43741352837284</v>
      </c>
    </row>
    <row r="5" spans="1:61">
      <c r="A5" s="3" t="s">
        <v>68</v>
      </c>
      <c r="B5" s="3" t="s">
        <v>69</v>
      </c>
      <c r="C5" s="3">
        <v>1</v>
      </c>
      <c r="D5" s="3">
        <v>1</v>
      </c>
      <c r="E5" s="3" t="s">
        <v>54</v>
      </c>
      <c r="F5" s="3" t="s">
        <v>70</v>
      </c>
      <c r="G5" s="3">
        <v>1.51214</v>
      </c>
      <c r="H5" s="3">
        <v>4.15516103006335</v>
      </c>
      <c r="I5" s="3">
        <v>0.271136119416858</v>
      </c>
      <c r="J5" s="3">
        <v>0.00013</v>
      </c>
      <c r="K5" s="3">
        <v>8.59708757125663e-5</v>
      </c>
      <c r="L5" s="3">
        <v>-0.00013</v>
      </c>
      <c r="M5" s="3">
        <v>0.02691</v>
      </c>
      <c r="N5" s="3">
        <v>0.0007</v>
      </c>
      <c r="O5" s="3">
        <v>0.0260126347082869</v>
      </c>
      <c r="P5" s="3">
        <v>-0.00073</v>
      </c>
      <c r="Q5" s="3">
        <v>1.09</v>
      </c>
      <c r="R5" s="3">
        <v>1.295029</v>
      </c>
      <c r="S5" s="3">
        <v>0.07</v>
      </c>
      <c r="T5" s="3">
        <v>0.0642201834862385</v>
      </c>
      <c r="U5" s="3">
        <v>-0.07</v>
      </c>
      <c r="V5" s="3">
        <v>7.42</v>
      </c>
      <c r="W5" s="3">
        <v>0.47</v>
      </c>
      <c r="X5" s="3">
        <v>0.0633423180592992</v>
      </c>
      <c r="Y5" s="3">
        <v>-0.47</v>
      </c>
      <c r="Z5" s="3">
        <v>6040</v>
      </c>
      <c r="AA5" s="3">
        <v>100</v>
      </c>
      <c r="AB5" s="3">
        <v>-100</v>
      </c>
      <c r="AC5" s="3">
        <v>1.13</v>
      </c>
      <c r="AD5" s="3">
        <v>0.09</v>
      </c>
      <c r="AE5" s="3">
        <v>0.079646017699115</v>
      </c>
      <c r="AF5" s="3">
        <v>-0.09</v>
      </c>
      <c r="AG5" s="3">
        <v>1744.6</v>
      </c>
      <c r="AH5" s="3">
        <v>173.03</v>
      </c>
      <c r="AI5" s="3">
        <v>0.0991803278688525</v>
      </c>
      <c r="AJ5" s="3">
        <v>-144.9</v>
      </c>
      <c r="AK5" s="3">
        <v>43545</v>
      </c>
      <c r="AL5" s="3">
        <v>138.882945899983</v>
      </c>
      <c r="AM5" s="3" t="s">
        <v>69</v>
      </c>
      <c r="AN5" s="3" t="s">
        <v>54</v>
      </c>
      <c r="AO5" s="3">
        <v>2010</v>
      </c>
      <c r="AP5" s="3" t="s">
        <v>71</v>
      </c>
      <c r="AQ5" s="3" t="s">
        <v>72</v>
      </c>
      <c r="AR5" s="3" t="s">
        <v>70</v>
      </c>
      <c r="AS5" s="3">
        <v>1.21</v>
      </c>
      <c r="AT5" s="3">
        <v>0.08</v>
      </c>
      <c r="AU5" s="3">
        <v>-0.08</v>
      </c>
      <c r="AV5" s="3" t="s">
        <v>58</v>
      </c>
      <c r="AW5" s="3">
        <v>44881</v>
      </c>
      <c r="AX5" s="3">
        <v>4.2</v>
      </c>
      <c r="AY5" s="3">
        <v>3.8</v>
      </c>
      <c r="AZ5" s="3">
        <v>-3.8</v>
      </c>
      <c r="BA5" s="3">
        <v>41773</v>
      </c>
      <c r="BB5" s="3">
        <v>103.4242023</v>
      </c>
      <c r="BC5" s="3">
        <v>-5.5360385</v>
      </c>
      <c r="BD5" s="3">
        <f t="shared" si="0"/>
        <v>447.55329813843</v>
      </c>
      <c r="BE5" s="3">
        <f t="shared" si="1"/>
        <v>7802023.97973641</v>
      </c>
      <c r="BF5" s="3">
        <f t="shared" si="2"/>
        <v>10774072292.3065</v>
      </c>
      <c r="BG5" s="3">
        <f t="shared" si="3"/>
        <v>1.07287496433292e-16</v>
      </c>
      <c r="BH5" s="3">
        <f t="shared" si="4"/>
        <v>4.16105292887455e-5</v>
      </c>
      <c r="BI5" s="3">
        <f t="shared" si="5"/>
        <v>0.0416105292887455</v>
      </c>
    </row>
    <row r="6" spans="1:61">
      <c r="A6" s="3" t="s">
        <v>73</v>
      </c>
      <c r="B6" s="3" t="s">
        <v>74</v>
      </c>
      <c r="C6" s="3">
        <v>1</v>
      </c>
      <c r="D6" s="3">
        <v>1</v>
      </c>
      <c r="E6" s="3" t="s">
        <v>54</v>
      </c>
      <c r="F6" s="3" t="s">
        <v>70</v>
      </c>
      <c r="G6" s="3">
        <v>3.57532</v>
      </c>
      <c r="H6" s="3">
        <v>1.75737701800119</v>
      </c>
      <c r="I6" s="3">
        <v>0.114673867406276</v>
      </c>
      <c r="J6" s="3">
        <v>6e-5</v>
      </c>
      <c r="K6" s="3">
        <v>1.67817146437242e-5</v>
      </c>
      <c r="L6" s="3">
        <v>-6e-5</v>
      </c>
      <c r="M6" s="3">
        <v>0.0467</v>
      </c>
      <c r="N6" s="3">
        <v>0.0015</v>
      </c>
      <c r="O6" s="3">
        <v>0.0321199143468951</v>
      </c>
      <c r="P6" s="3">
        <v>-0.0017</v>
      </c>
      <c r="Q6" s="3">
        <v>1.007</v>
      </c>
      <c r="R6" s="3">
        <v>1.021147343</v>
      </c>
      <c r="S6" s="3">
        <v>0.044</v>
      </c>
      <c r="T6" s="3">
        <v>0.0436941410129096</v>
      </c>
      <c r="U6" s="3">
        <v>-0.044</v>
      </c>
      <c r="V6" s="3">
        <v>10.3</v>
      </c>
      <c r="W6" s="3">
        <v>0.81</v>
      </c>
      <c r="X6" s="3">
        <v>0.0786407766990291</v>
      </c>
      <c r="Y6" s="3">
        <v>-0.83</v>
      </c>
      <c r="Z6" s="3">
        <v>5900</v>
      </c>
      <c r="AA6" s="3">
        <v>120</v>
      </c>
      <c r="AB6" s="3">
        <v>-120</v>
      </c>
      <c r="AC6" s="3">
        <v>1.05</v>
      </c>
      <c r="AD6" s="3">
        <v>0.11</v>
      </c>
      <c r="AE6" s="3">
        <v>0.104761904761905</v>
      </c>
      <c r="AF6" s="3">
        <v>-0.11</v>
      </c>
      <c r="AG6" s="3">
        <v>1010.28</v>
      </c>
      <c r="AH6" s="3">
        <v>69.26</v>
      </c>
      <c r="AI6" s="3">
        <v>0.068555252009344</v>
      </c>
      <c r="AJ6" s="3">
        <v>-61.036</v>
      </c>
      <c r="AK6" s="3">
        <v>43545</v>
      </c>
      <c r="AL6" s="3">
        <v>128.678488601614</v>
      </c>
      <c r="AM6" s="3" t="s">
        <v>74</v>
      </c>
      <c r="AN6" s="3" t="s">
        <v>54</v>
      </c>
      <c r="AO6" s="3">
        <v>2014</v>
      </c>
      <c r="AP6" s="3" t="s">
        <v>75</v>
      </c>
      <c r="AQ6" s="3" t="s">
        <v>76</v>
      </c>
      <c r="AR6" s="3" t="s">
        <v>70</v>
      </c>
      <c r="AS6" s="3">
        <v>1.08</v>
      </c>
      <c r="AT6" s="3">
        <v>0.18</v>
      </c>
      <c r="AU6" s="3">
        <v>-0.06</v>
      </c>
      <c r="AV6" s="3" t="s">
        <v>58</v>
      </c>
      <c r="AW6" s="3">
        <v>44885</v>
      </c>
      <c r="AX6" s="3">
        <v>4.21</v>
      </c>
      <c r="AY6" s="3">
        <v>2.72</v>
      </c>
      <c r="AZ6" s="3">
        <v>-2.72</v>
      </c>
      <c r="BA6" s="3">
        <v>41773</v>
      </c>
      <c r="BB6" s="3">
        <v>278.4958319</v>
      </c>
      <c r="BC6" s="3">
        <v>5.5383811</v>
      </c>
      <c r="BD6" s="3">
        <f t="shared" si="0"/>
        <v>456.647408258002</v>
      </c>
      <c r="BE6" s="3">
        <f t="shared" si="1"/>
        <v>7767797.35170277</v>
      </c>
      <c r="BF6" s="3">
        <f t="shared" si="2"/>
        <v>3561755683.09395</v>
      </c>
      <c r="BG6" s="3">
        <f t="shared" si="3"/>
        <v>8.68265855812519e-17</v>
      </c>
      <c r="BH6" s="3">
        <f t="shared" si="4"/>
        <v>7.74008062992167e-5</v>
      </c>
      <c r="BI6" s="3">
        <f t="shared" si="5"/>
        <v>0.0774008062992167</v>
      </c>
    </row>
    <row r="7" spans="1:61">
      <c r="A7" s="3" t="s">
        <v>77</v>
      </c>
      <c r="B7" s="3" t="s">
        <v>78</v>
      </c>
      <c r="C7" s="3">
        <v>1</v>
      </c>
      <c r="D7" s="3">
        <v>1</v>
      </c>
      <c r="E7" s="3" t="s">
        <v>54</v>
      </c>
      <c r="F7" s="3" t="s">
        <v>79</v>
      </c>
      <c r="G7" s="3">
        <v>0.67247414</v>
      </c>
      <c r="H7" s="3">
        <v>9.34338560587623</v>
      </c>
      <c r="I7" s="3">
        <v>0.609682584396492</v>
      </c>
      <c r="J7" s="3">
        <v>3e-8</v>
      </c>
      <c r="K7" s="3">
        <v>4.46113808926541e-8</v>
      </c>
      <c r="L7" s="3">
        <v>-2.8e-7</v>
      </c>
      <c r="M7" s="3">
        <v>0.01791</v>
      </c>
      <c r="N7" s="3">
        <v>0.00065</v>
      </c>
      <c r="O7" s="3">
        <v>0.0362925739810162</v>
      </c>
      <c r="P7" s="3">
        <v>-0.00065</v>
      </c>
      <c r="Q7" s="3">
        <v>1.347</v>
      </c>
      <c r="R7" s="3">
        <v>2.444008923</v>
      </c>
      <c r="S7" s="3">
        <v>0.047</v>
      </c>
      <c r="T7" s="3">
        <v>0.0348923533778768</v>
      </c>
      <c r="U7" s="3">
        <v>-0.047</v>
      </c>
      <c r="V7" s="3">
        <v>5.02</v>
      </c>
      <c r="W7" s="3">
        <v>0.75</v>
      </c>
      <c r="X7" s="3">
        <v>0.149402390438247</v>
      </c>
      <c r="Y7" s="3">
        <v>-0.75</v>
      </c>
      <c r="Z7" s="3">
        <v>6540</v>
      </c>
      <c r="AA7" s="3">
        <v>160</v>
      </c>
      <c r="AB7" s="3">
        <v>-160</v>
      </c>
      <c r="AC7" s="3">
        <v>1.45</v>
      </c>
      <c r="AD7" s="3">
        <v>0.07</v>
      </c>
      <c r="AE7" s="3">
        <v>0.0482758620689655</v>
      </c>
      <c r="AF7" s="3">
        <v>-0.07</v>
      </c>
      <c r="AG7" s="3">
        <v>262.041</v>
      </c>
      <c r="AH7" s="3">
        <v>2.753</v>
      </c>
      <c r="AI7" s="3">
        <v>0.0105059895207239</v>
      </c>
      <c r="AJ7" s="3">
        <v>-2.698</v>
      </c>
      <c r="AK7" s="3">
        <v>44543</v>
      </c>
      <c r="AL7" s="3">
        <v>86.2796536862819</v>
      </c>
      <c r="AM7" s="3" t="s">
        <v>78</v>
      </c>
      <c r="AN7" s="3" t="s">
        <v>54</v>
      </c>
      <c r="AO7" s="3">
        <v>2021</v>
      </c>
      <c r="AP7" s="3" t="s">
        <v>79</v>
      </c>
      <c r="AQ7" s="3" t="s">
        <v>80</v>
      </c>
      <c r="AR7" s="3" t="s">
        <v>79</v>
      </c>
      <c r="AS7" s="3">
        <v>1.7</v>
      </c>
      <c r="AT7" s="3">
        <v>0.06</v>
      </c>
      <c r="AU7" s="3">
        <v>-0.06</v>
      </c>
      <c r="AV7" s="3" t="s">
        <v>58</v>
      </c>
      <c r="AW7" s="3">
        <v>44690</v>
      </c>
      <c r="AX7" s="3">
        <v>1.77</v>
      </c>
      <c r="AY7" s="3">
        <v>0.88</v>
      </c>
      <c r="AZ7" s="3">
        <v>-0.68</v>
      </c>
      <c r="BA7" s="3">
        <v>44543</v>
      </c>
      <c r="BB7" s="3">
        <v>253.1862971</v>
      </c>
      <c r="BC7" s="3">
        <v>16.5799153</v>
      </c>
      <c r="BD7" s="3">
        <f t="shared" si="0"/>
        <v>427.718234737784</v>
      </c>
      <c r="BE7" s="3">
        <f t="shared" si="1"/>
        <v>38329206.1803376</v>
      </c>
      <c r="BF7" s="3">
        <f t="shared" si="2"/>
        <v>119491951289.226</v>
      </c>
      <c r="BG7" s="3">
        <f t="shared" si="3"/>
        <v>9.94286999880532e-16</v>
      </c>
      <c r="BH7" s="3">
        <f t="shared" si="4"/>
        <v>0.00521114046459617</v>
      </c>
      <c r="BI7" s="3">
        <f t="shared" si="5"/>
        <v>5.21114046459617</v>
      </c>
    </row>
    <row r="8" spans="1:61">
      <c r="A8" s="3" t="s">
        <v>81</v>
      </c>
      <c r="B8" s="3" t="s">
        <v>82</v>
      </c>
      <c r="C8" s="3">
        <v>1</v>
      </c>
      <c r="D8" s="3">
        <v>1</v>
      </c>
      <c r="E8" s="3" t="s">
        <v>54</v>
      </c>
      <c r="F8" s="3" t="s">
        <v>83</v>
      </c>
      <c r="G8" s="3">
        <v>5.644207</v>
      </c>
      <c r="H8" s="3">
        <v>1.1132095615912</v>
      </c>
      <c r="I8" s="3">
        <v>0.0726401018982841</v>
      </c>
      <c r="J8" s="3">
        <v>3e-6</v>
      </c>
      <c r="K8" s="3">
        <v>5.31518422339932e-7</v>
      </c>
      <c r="L8" s="3">
        <v>-4e-6</v>
      </c>
      <c r="M8" s="3">
        <v>0.0694</v>
      </c>
      <c r="N8" s="3">
        <v>0.0011</v>
      </c>
      <c r="O8" s="3">
        <v>0.015850144092219</v>
      </c>
      <c r="P8" s="3">
        <v>-0.0008</v>
      </c>
      <c r="Q8" s="3">
        <v>1.07</v>
      </c>
      <c r="R8" s="3">
        <v>1.225043</v>
      </c>
      <c r="S8" s="3">
        <v>0.024</v>
      </c>
      <c r="T8" s="3">
        <v>0.0224299065420561</v>
      </c>
      <c r="U8" s="3">
        <v>-0.025</v>
      </c>
      <c r="V8" s="3">
        <v>8.46</v>
      </c>
      <c r="W8" s="3">
        <v>0.28</v>
      </c>
      <c r="X8" s="3">
        <v>0.033096926713948</v>
      </c>
      <c r="Y8" s="3">
        <v>-0.2</v>
      </c>
      <c r="Z8" s="3">
        <v>6218</v>
      </c>
      <c r="AA8" s="3">
        <v>49</v>
      </c>
      <c r="AB8" s="3">
        <v>-45</v>
      </c>
      <c r="AC8" s="3">
        <v>1.39</v>
      </c>
      <c r="AD8" s="3">
        <v>0.07</v>
      </c>
      <c r="AE8" s="3">
        <v>0.0503597122302158</v>
      </c>
      <c r="AF8" s="3">
        <v>-0.05</v>
      </c>
      <c r="AG8" s="3">
        <v>527.995</v>
      </c>
      <c r="AH8" s="3">
        <v>5.817</v>
      </c>
      <c r="AI8" s="3">
        <v>0.0110171497836154</v>
      </c>
      <c r="AJ8" s="3">
        <v>-5.694</v>
      </c>
      <c r="AK8" s="3">
        <v>43972</v>
      </c>
      <c r="AL8" s="3">
        <v>48.9452155774299</v>
      </c>
      <c r="AM8" s="3" t="s">
        <v>82</v>
      </c>
      <c r="AN8" s="3" t="s">
        <v>54</v>
      </c>
      <c r="AO8" s="3">
        <v>2020</v>
      </c>
      <c r="AP8" s="3" t="s">
        <v>83</v>
      </c>
      <c r="AQ8" s="3" t="s">
        <v>84</v>
      </c>
      <c r="AR8" s="3" t="s">
        <v>83</v>
      </c>
      <c r="AS8" s="3">
        <v>1.65</v>
      </c>
      <c r="AT8" s="3">
        <v>0.02</v>
      </c>
      <c r="AU8" s="3">
        <v>-0.03</v>
      </c>
      <c r="AV8" s="3" t="s">
        <v>58</v>
      </c>
      <c r="AW8" s="3">
        <v>44772</v>
      </c>
      <c r="AX8" s="3">
        <v>2.95</v>
      </c>
      <c r="AY8" s="3">
        <v>0.229</v>
      </c>
      <c r="AZ8" s="3">
        <v>-0.229</v>
      </c>
      <c r="BA8" s="3">
        <v>43972</v>
      </c>
      <c r="BB8" s="3">
        <v>264.2630197</v>
      </c>
      <c r="BC8" s="3">
        <v>53.0212751</v>
      </c>
      <c r="BD8" s="3">
        <f t="shared" si="0"/>
        <v>425.07313040603</v>
      </c>
      <c r="BE8" s="3">
        <f t="shared" si="1"/>
        <v>14979972.3488559</v>
      </c>
      <c r="BF8" s="3">
        <f t="shared" si="2"/>
        <v>3110226882.71972</v>
      </c>
      <c r="BG8" s="3">
        <f t="shared" si="3"/>
        <v>3.63805182360862e-16</v>
      </c>
      <c r="BH8" s="3">
        <f t="shared" si="4"/>
        <v>0.000332947145630809</v>
      </c>
      <c r="BI8" s="3">
        <f t="shared" si="5"/>
        <v>0.332947145630809</v>
      </c>
    </row>
    <row r="9" s="1" customFormat="1" spans="1:61">
      <c r="A9" s="3" t="s">
        <v>85</v>
      </c>
      <c r="B9" s="3" t="s">
        <v>86</v>
      </c>
      <c r="C9" s="3">
        <v>1</v>
      </c>
      <c r="D9" s="3">
        <v>1</v>
      </c>
      <c r="E9" s="3" t="s">
        <v>54</v>
      </c>
      <c r="F9" s="3" t="s">
        <v>70</v>
      </c>
      <c r="G9" s="3">
        <v>3.3564227</v>
      </c>
      <c r="H9" s="3">
        <v>1.87198865029723</v>
      </c>
      <c r="I9" s="3">
        <v>0.122152603608302</v>
      </c>
      <c r="J9" s="3">
        <v>2.5e-6</v>
      </c>
      <c r="K9" s="3">
        <v>7.44840630472437e-7</v>
      </c>
      <c r="L9" s="3">
        <v>-2.5e-6</v>
      </c>
      <c r="M9" s="3">
        <v>0.0428</v>
      </c>
      <c r="N9" s="3">
        <v>0.0012</v>
      </c>
      <c r="O9" s="3">
        <v>0.0280373831775701</v>
      </c>
      <c r="P9" s="3">
        <v>-0.0013</v>
      </c>
      <c r="Q9" s="3">
        <v>1.04</v>
      </c>
      <c r="R9" s="3">
        <v>1.124864</v>
      </c>
      <c r="S9" s="3">
        <v>0.04</v>
      </c>
      <c r="T9" s="3">
        <v>0.0384615384615385</v>
      </c>
      <c r="U9" s="3">
        <v>-0.04</v>
      </c>
      <c r="V9" s="3">
        <v>5.8</v>
      </c>
      <c r="W9" s="3">
        <v>0.34</v>
      </c>
      <c r="X9" s="3">
        <v>0.0586206896551724</v>
      </c>
      <c r="Y9" s="3">
        <v>-0.36</v>
      </c>
      <c r="Z9" s="3">
        <v>5000</v>
      </c>
      <c r="AA9" s="3">
        <v>100</v>
      </c>
      <c r="AB9" s="3">
        <v>-100</v>
      </c>
      <c r="AC9" s="3">
        <v>0.92</v>
      </c>
      <c r="AD9" s="3">
        <v>0.08</v>
      </c>
      <c r="AE9" s="3">
        <v>0.0869565217391304</v>
      </c>
      <c r="AF9" s="3">
        <v>-0.08</v>
      </c>
      <c r="AG9" s="3">
        <v>290.946</v>
      </c>
      <c r="AH9" s="3">
        <v>2.692</v>
      </c>
      <c r="AI9" s="3">
        <v>0.00925257607940992</v>
      </c>
      <c r="AJ9" s="3">
        <v>-2.645</v>
      </c>
      <c r="AK9" s="3">
        <v>43545</v>
      </c>
      <c r="AL9" s="3">
        <v>47.7804858798021</v>
      </c>
      <c r="AM9" s="3" t="s">
        <v>86</v>
      </c>
      <c r="AN9" s="3" t="s">
        <v>54</v>
      </c>
      <c r="AO9" s="3">
        <v>2015</v>
      </c>
      <c r="AP9" s="3" t="s">
        <v>87</v>
      </c>
      <c r="AQ9" s="3" t="s">
        <v>88</v>
      </c>
      <c r="AR9" s="3" t="s">
        <v>87</v>
      </c>
      <c r="AS9" s="3">
        <v>0.88</v>
      </c>
      <c r="AT9" s="3">
        <v>0.03</v>
      </c>
      <c r="AU9" s="3">
        <v>-0.03</v>
      </c>
      <c r="AV9" s="3" t="s">
        <v>58</v>
      </c>
      <c r="AW9" s="3">
        <v>44679</v>
      </c>
      <c r="AX9" s="3">
        <v>1.3</v>
      </c>
      <c r="AY9" s="3">
        <v>1.5</v>
      </c>
      <c r="AZ9" s="3">
        <v>-0.8</v>
      </c>
      <c r="BA9" s="3">
        <v>44585</v>
      </c>
      <c r="BB9" s="3">
        <v>313.9000261</v>
      </c>
      <c r="BC9" s="3">
        <v>-18.9714084</v>
      </c>
      <c r="BD9" s="3">
        <f t="shared" si="0"/>
        <v>473.533602982311</v>
      </c>
      <c r="BE9" s="3">
        <f t="shared" si="1"/>
        <v>67401945.6638376</v>
      </c>
      <c r="BF9" s="3">
        <f t="shared" si="2"/>
        <v>36794668564.8515</v>
      </c>
      <c r="BG9" s="3">
        <f t="shared" si="3"/>
        <v>5.18698399934289e-16</v>
      </c>
      <c r="BH9" s="3">
        <f t="shared" si="4"/>
        <v>0.00474181638379284</v>
      </c>
      <c r="BI9" s="3">
        <f t="shared" si="5"/>
        <v>4.74181638379284</v>
      </c>
    </row>
    <row r="10" s="1" customFormat="1" spans="1:61">
      <c r="A10" s="3" t="s">
        <v>89</v>
      </c>
      <c r="B10" s="3" t="s">
        <v>90</v>
      </c>
      <c r="C10" s="3">
        <v>1</v>
      </c>
      <c r="D10" s="3">
        <v>1</v>
      </c>
      <c r="E10" s="3" t="s">
        <v>54</v>
      </c>
      <c r="F10" s="3" t="s">
        <v>70</v>
      </c>
      <c r="G10" s="3">
        <v>8.8849116</v>
      </c>
      <c r="H10" s="3">
        <v>0.70717475680906</v>
      </c>
      <c r="I10" s="3">
        <v>0.0461451717330545</v>
      </c>
      <c r="J10" s="3">
        <v>3.4e-6</v>
      </c>
      <c r="K10" s="3">
        <v>3.82671224325969e-7</v>
      </c>
      <c r="L10" s="3">
        <v>-3.4e-6</v>
      </c>
      <c r="M10" s="3">
        <v>0.0817</v>
      </c>
      <c r="N10" s="3">
        <v>0.0012</v>
      </c>
      <c r="O10" s="3">
        <v>0.01468788249694</v>
      </c>
      <c r="P10" s="3">
        <v>-0.0012</v>
      </c>
      <c r="Q10" s="3">
        <v>1.05</v>
      </c>
      <c r="R10" s="3">
        <v>1.157625</v>
      </c>
      <c r="S10" s="3">
        <v>0.03</v>
      </c>
      <c r="T10" s="3">
        <v>0.0285714285714286</v>
      </c>
      <c r="U10" s="3">
        <v>-0.03</v>
      </c>
      <c r="V10" s="3">
        <v>10.1</v>
      </c>
      <c r="W10" s="3">
        <v>0.36</v>
      </c>
      <c r="X10" s="3">
        <v>0.0356435643564356</v>
      </c>
      <c r="Y10" s="3">
        <v>-0.35</v>
      </c>
      <c r="Z10" s="3">
        <v>5200</v>
      </c>
      <c r="AA10" s="3">
        <v>100</v>
      </c>
      <c r="AB10" s="3">
        <v>-100</v>
      </c>
      <c r="AC10" s="3">
        <v>0.91</v>
      </c>
      <c r="AD10" s="3">
        <v>0.04</v>
      </c>
      <c r="AE10" s="3">
        <v>0.043956043956044</v>
      </c>
      <c r="AF10" s="3">
        <v>-0.04</v>
      </c>
      <c r="AG10" s="3">
        <v>835.356</v>
      </c>
      <c r="AH10" s="3">
        <v>18.761</v>
      </c>
      <c r="AI10" s="3">
        <v>0.0224586882718266</v>
      </c>
      <c r="AJ10" s="3">
        <v>-17.968</v>
      </c>
      <c r="AK10" s="3">
        <v>43545</v>
      </c>
      <c r="AL10" s="3">
        <v>44.2074218602836</v>
      </c>
      <c r="AM10" s="3" t="s">
        <v>90</v>
      </c>
      <c r="AN10" s="3" t="s">
        <v>54</v>
      </c>
      <c r="AO10" s="3">
        <v>2013</v>
      </c>
      <c r="AP10" s="3" t="s">
        <v>91</v>
      </c>
      <c r="AQ10" s="3" t="s">
        <v>92</v>
      </c>
      <c r="AR10" s="3" t="s">
        <v>58</v>
      </c>
      <c r="AS10" s="3">
        <v>0.98</v>
      </c>
      <c r="AT10" s="3"/>
      <c r="AU10" s="3"/>
      <c r="AV10" s="3" t="s">
        <v>58</v>
      </c>
      <c r="AW10" s="3">
        <v>44871</v>
      </c>
      <c r="AX10" s="3">
        <v>6.2</v>
      </c>
      <c r="AY10" s="3">
        <v>3.5</v>
      </c>
      <c r="AZ10" s="3">
        <v>-2.8</v>
      </c>
      <c r="BA10" s="3">
        <v>42033</v>
      </c>
      <c r="BB10" s="3">
        <v>291.1376203</v>
      </c>
      <c r="BC10" s="3">
        <v>36.5773443</v>
      </c>
      <c r="BD10" s="3">
        <f t="shared" si="0"/>
        <v>446.278416712274</v>
      </c>
      <c r="BE10" s="3">
        <f t="shared" si="1"/>
        <v>3794745.17768562</v>
      </c>
      <c r="BF10" s="3">
        <f t="shared" si="2"/>
        <v>568510518.927745</v>
      </c>
      <c r="BG10" s="3">
        <f t="shared" si="3"/>
        <v>3.41324121040642e-17</v>
      </c>
      <c r="BH10" s="3">
        <f t="shared" si="4"/>
        <v>1.96705996420232e-5</v>
      </c>
      <c r="BI10" s="3">
        <f t="shared" si="5"/>
        <v>0.0196705996420232</v>
      </c>
    </row>
    <row r="11" s="1" customFormat="1" spans="1:61">
      <c r="A11" s="3" t="s">
        <v>93</v>
      </c>
      <c r="B11" s="3" t="s">
        <v>94</v>
      </c>
      <c r="C11" s="3">
        <v>1</v>
      </c>
      <c r="D11" s="3">
        <v>1</v>
      </c>
      <c r="E11" s="3" t="s">
        <v>54</v>
      </c>
      <c r="F11" s="3" t="s">
        <v>70</v>
      </c>
      <c r="G11" s="3">
        <v>5.6334754</v>
      </c>
      <c r="H11" s="3">
        <v>1.11533019208711</v>
      </c>
      <c r="I11" s="3">
        <v>0.0727784790921441</v>
      </c>
      <c r="J11" s="3">
        <v>2.6e-6</v>
      </c>
      <c r="K11" s="3">
        <v>4.6152682232357e-7</v>
      </c>
      <c r="L11" s="3">
        <v>-2.6e-6</v>
      </c>
      <c r="M11" s="3">
        <v>0.0688</v>
      </c>
      <c r="N11" s="3">
        <v>0.00065</v>
      </c>
      <c r="O11" s="3">
        <v>0.00944767441860465</v>
      </c>
      <c r="P11" s="3">
        <v>-0.0007</v>
      </c>
      <c r="Q11" s="3">
        <v>1.157</v>
      </c>
      <c r="R11" s="3">
        <v>1.548816893</v>
      </c>
      <c r="S11" s="3">
        <v>0.073</v>
      </c>
      <c r="T11" s="3">
        <v>0.0630942091616249</v>
      </c>
      <c r="U11" s="3">
        <v>-0.063</v>
      </c>
      <c r="V11" s="3">
        <v>8.7</v>
      </c>
      <c r="W11" s="3">
        <v>0.19</v>
      </c>
      <c r="X11" s="3">
        <v>0.0218390804597701</v>
      </c>
      <c r="Y11" s="3">
        <v>-0.2</v>
      </c>
      <c r="Z11" s="3">
        <v>6290</v>
      </c>
      <c r="AA11" s="3">
        <v>60</v>
      </c>
      <c r="AB11" s="3">
        <v>-60</v>
      </c>
      <c r="AC11" s="3">
        <v>1.36</v>
      </c>
      <c r="AD11" s="3">
        <v>0.04</v>
      </c>
      <c r="AE11" s="3">
        <v>0.0294117647058824</v>
      </c>
      <c r="AF11" s="3">
        <v>-0.04</v>
      </c>
      <c r="AG11" s="3">
        <v>127.774</v>
      </c>
      <c r="AH11" s="3">
        <v>0.425</v>
      </c>
      <c r="AI11" s="3">
        <v>0.0033261852959131</v>
      </c>
      <c r="AJ11" s="3">
        <v>-0.423</v>
      </c>
      <c r="AK11" s="3">
        <v>43545</v>
      </c>
      <c r="AL11" s="3">
        <v>40.6383608185461</v>
      </c>
      <c r="AM11" s="3" t="s">
        <v>94</v>
      </c>
      <c r="AN11" s="3" t="s">
        <v>54</v>
      </c>
      <c r="AO11" s="3">
        <v>2007</v>
      </c>
      <c r="AP11" s="3" t="s">
        <v>95</v>
      </c>
      <c r="AQ11" s="3" t="s">
        <v>84</v>
      </c>
      <c r="AR11" s="3" t="s">
        <v>70</v>
      </c>
      <c r="AS11" s="3">
        <v>1.64</v>
      </c>
      <c r="AT11" s="3">
        <v>0.09</v>
      </c>
      <c r="AU11" s="3">
        <v>-0.08</v>
      </c>
      <c r="AV11" s="3" t="s">
        <v>58</v>
      </c>
      <c r="AW11" s="3">
        <v>44897</v>
      </c>
      <c r="AX11" s="3">
        <v>1.44</v>
      </c>
      <c r="AY11" s="3">
        <v>0.47</v>
      </c>
      <c r="AZ11" s="3">
        <v>-0.47</v>
      </c>
      <c r="BA11" s="3">
        <v>43370</v>
      </c>
      <c r="BB11" s="3">
        <v>245.1514324</v>
      </c>
      <c r="BC11" s="3">
        <v>41.0479601</v>
      </c>
      <c r="BD11" s="3">
        <f t="shared" si="0"/>
        <v>421.740933982393</v>
      </c>
      <c r="BE11" s="3">
        <f t="shared" si="1"/>
        <v>55920484.5640015</v>
      </c>
      <c r="BF11" s="3">
        <f t="shared" si="2"/>
        <v>11813920650.5209</v>
      </c>
      <c r="BG11" s="3">
        <f t="shared" si="3"/>
        <v>1.33116136802478e-15</v>
      </c>
      <c r="BH11" s="3">
        <f t="shared" si="4"/>
        <v>0.00992579547512048</v>
      </c>
      <c r="BI11" s="3">
        <f t="shared" si="5"/>
        <v>9.92579547512048</v>
      </c>
    </row>
    <row r="12" s="1" customFormat="1" spans="1:61">
      <c r="A12" s="3" t="s">
        <v>96</v>
      </c>
      <c r="B12" s="3" t="s">
        <v>97</v>
      </c>
      <c r="C12" s="3">
        <v>1</v>
      </c>
      <c r="D12" s="3">
        <v>1</v>
      </c>
      <c r="E12" s="3" t="s">
        <v>54</v>
      </c>
      <c r="F12" s="3" t="s">
        <v>70</v>
      </c>
      <c r="G12" s="3">
        <v>21.08721</v>
      </c>
      <c r="H12" s="3">
        <v>0.297961902024972</v>
      </c>
      <c r="I12" s="3">
        <v>0.0194428647324614</v>
      </c>
      <c r="J12" s="3">
        <v>3.7e-5</v>
      </c>
      <c r="K12" s="3">
        <v>1.75461808366304e-6</v>
      </c>
      <c r="L12" s="3">
        <v>-3.7e-5</v>
      </c>
      <c r="M12" s="3">
        <v>0.1635</v>
      </c>
      <c r="N12" s="3">
        <v>0.0027</v>
      </c>
      <c r="O12" s="3">
        <v>0.0165137614678899</v>
      </c>
      <c r="P12" s="3">
        <v>-0.0028</v>
      </c>
      <c r="Q12" s="3">
        <v>1.24</v>
      </c>
      <c r="R12" s="3">
        <v>1.906624</v>
      </c>
      <c r="S12" s="3">
        <v>0.09</v>
      </c>
      <c r="T12" s="3">
        <v>0.0725806451612903</v>
      </c>
      <c r="U12" s="3">
        <v>-0.1</v>
      </c>
      <c r="V12" s="3">
        <v>20.1</v>
      </c>
      <c r="W12" s="3">
        <v>1.1</v>
      </c>
      <c r="X12" s="3">
        <v>0.054726368159204</v>
      </c>
      <c r="Y12" s="3">
        <v>-1.1</v>
      </c>
      <c r="Z12" s="3">
        <v>6350</v>
      </c>
      <c r="AA12" s="3">
        <v>100</v>
      </c>
      <c r="AB12" s="3">
        <v>-100</v>
      </c>
      <c r="AC12" s="3">
        <v>1.29</v>
      </c>
      <c r="AD12" s="3">
        <v>0.06</v>
      </c>
      <c r="AE12" s="3">
        <v>0.0465116279069767</v>
      </c>
      <c r="AF12" s="3">
        <v>-0.07</v>
      </c>
      <c r="AG12" s="3">
        <v>1057.41</v>
      </c>
      <c r="AH12" s="3">
        <v>18.44</v>
      </c>
      <c r="AI12" s="3">
        <v>0.0174388364021524</v>
      </c>
      <c r="AJ12" s="3">
        <v>-18.44</v>
      </c>
      <c r="AK12" s="3">
        <v>43545</v>
      </c>
      <c r="AL12" s="3">
        <v>35.6087304819348</v>
      </c>
      <c r="AM12" s="3" t="s">
        <v>97</v>
      </c>
      <c r="AN12" s="3" t="s">
        <v>54</v>
      </c>
      <c r="AO12" s="3">
        <v>2011</v>
      </c>
      <c r="AP12" s="3" t="s">
        <v>98</v>
      </c>
      <c r="AQ12" s="3" t="s">
        <v>99</v>
      </c>
      <c r="AR12" s="3" t="s">
        <v>58</v>
      </c>
      <c r="AS12" s="3">
        <v>1.21</v>
      </c>
      <c r="AT12" s="3"/>
      <c r="AU12" s="3"/>
      <c r="AV12" s="3" t="s">
        <v>58</v>
      </c>
      <c r="AW12" s="3">
        <v>44861</v>
      </c>
      <c r="AX12" s="3">
        <v>2.1</v>
      </c>
      <c r="AY12" s="3">
        <v>0.8</v>
      </c>
      <c r="AZ12" s="3">
        <v>-0.9</v>
      </c>
      <c r="BA12" s="3">
        <v>42033</v>
      </c>
      <c r="BB12" s="3">
        <v>296.9603348</v>
      </c>
      <c r="BC12" s="3">
        <v>46.0342954</v>
      </c>
      <c r="BD12" s="3">
        <f t="shared" si="0"/>
        <v>478.189895936137</v>
      </c>
      <c r="BE12" s="3">
        <f t="shared" si="1"/>
        <v>28005543.6539063</v>
      </c>
      <c r="BF12" s="3">
        <f t="shared" si="2"/>
        <v>1047631368.62427</v>
      </c>
      <c r="BG12" s="3">
        <f t="shared" si="3"/>
        <v>4.11473121742457e-16</v>
      </c>
      <c r="BH12" s="3">
        <f t="shared" si="4"/>
        <v>1.18844667780164e-5</v>
      </c>
      <c r="BI12" s="3">
        <f t="shared" si="5"/>
        <v>0.0118844667780164</v>
      </c>
    </row>
    <row r="13" s="1" customFormat="1" spans="1:61">
      <c r="A13" s="3" t="s">
        <v>100</v>
      </c>
      <c r="B13" s="3" t="s">
        <v>101</v>
      </c>
      <c r="C13" s="3">
        <v>2</v>
      </c>
      <c r="D13" s="3">
        <v>1</v>
      </c>
      <c r="E13" s="3" t="s">
        <v>54</v>
      </c>
      <c r="F13" s="3" t="s">
        <v>102</v>
      </c>
      <c r="G13" s="3">
        <v>1.3866529</v>
      </c>
      <c r="H13" s="3">
        <v>4.53118815819013</v>
      </c>
      <c r="I13" s="3">
        <v>0.295672963014038</v>
      </c>
      <c r="J13" s="3">
        <v>2.7e-6</v>
      </c>
      <c r="K13" s="3">
        <v>1.94713471554417e-6</v>
      </c>
      <c r="L13" s="3">
        <v>-2.7e-6</v>
      </c>
      <c r="M13" s="3">
        <v>0.02508</v>
      </c>
      <c r="N13" s="3">
        <v>0.00034</v>
      </c>
      <c r="O13" s="3">
        <v>0.0135566188197767</v>
      </c>
      <c r="P13" s="3">
        <v>-0.00032</v>
      </c>
      <c r="Q13" s="3">
        <v>1.285</v>
      </c>
      <c r="R13" s="3">
        <v>2.121824125</v>
      </c>
      <c r="S13" s="3">
        <v>0.12</v>
      </c>
      <c r="T13" s="3">
        <v>0.0933852140077821</v>
      </c>
      <c r="U13" s="3">
        <v>-0.071</v>
      </c>
      <c r="V13" s="3">
        <v>3.47</v>
      </c>
      <c r="W13" s="3">
        <v>0.15</v>
      </c>
      <c r="X13" s="3">
        <v>0.0432276657060519</v>
      </c>
      <c r="Y13" s="3">
        <v>-0.14</v>
      </c>
      <c r="Z13" s="3">
        <v>5767</v>
      </c>
      <c r="AA13" s="3">
        <v>50</v>
      </c>
      <c r="AB13" s="3">
        <v>-49</v>
      </c>
      <c r="AC13" s="3">
        <v>1.09</v>
      </c>
      <c r="AD13" s="3">
        <v>0.04</v>
      </c>
      <c r="AE13" s="3">
        <v>0.036697247706422</v>
      </c>
      <c r="AF13" s="3">
        <v>-0.04</v>
      </c>
      <c r="AG13" s="3">
        <v>232.98</v>
      </c>
      <c r="AH13" s="3">
        <v>1.79</v>
      </c>
      <c r="AI13" s="3">
        <v>0.00768306292385613</v>
      </c>
      <c r="AJ13" s="3">
        <v>-1.763</v>
      </c>
      <c r="AK13" s="3">
        <v>43529</v>
      </c>
      <c r="AL13" s="3">
        <v>26.044691491</v>
      </c>
      <c r="AM13" s="3" t="s">
        <v>101</v>
      </c>
      <c r="AN13" s="3" t="s">
        <v>54</v>
      </c>
      <c r="AO13" s="3">
        <v>2018</v>
      </c>
      <c r="AP13" s="3" t="s">
        <v>103</v>
      </c>
      <c r="AQ13" s="3" t="s">
        <v>76</v>
      </c>
      <c r="AR13" s="3" t="s">
        <v>102</v>
      </c>
      <c r="AS13" s="3">
        <v>1.1</v>
      </c>
      <c r="AT13" s="3">
        <v>0.08</v>
      </c>
      <c r="AU13" s="3">
        <v>-0.05</v>
      </c>
      <c r="AV13" s="3" t="s">
        <v>58</v>
      </c>
      <c r="AW13" s="3">
        <v>44970</v>
      </c>
      <c r="AX13" s="3">
        <v>3.25</v>
      </c>
      <c r="AY13" s="3">
        <v>1.75</v>
      </c>
      <c r="AZ13" s="3">
        <v>-1.75</v>
      </c>
      <c r="BA13" s="3">
        <v>43529</v>
      </c>
      <c r="BB13" s="3">
        <v>354.1686959</v>
      </c>
      <c r="BC13" s="3">
        <v>-34.6113042</v>
      </c>
      <c r="BD13" s="3">
        <f t="shared" si="0"/>
        <v>461.015080143067</v>
      </c>
      <c r="BE13" s="3">
        <f t="shared" si="1"/>
        <v>12529065.2395064</v>
      </c>
      <c r="BF13" s="3">
        <f t="shared" si="2"/>
        <v>19918819966.7069</v>
      </c>
      <c r="BG13" s="3">
        <f t="shared" si="3"/>
        <v>1.46671421284112e-16</v>
      </c>
      <c r="BH13" s="3">
        <f t="shared" si="4"/>
        <v>0.00167422316541539</v>
      </c>
      <c r="BI13" s="3">
        <f t="shared" si="5"/>
        <v>1.67422316541539</v>
      </c>
    </row>
    <row r="14" s="1" customFormat="1" spans="1:61">
      <c r="A14" s="3" t="s">
        <v>104</v>
      </c>
      <c r="B14" s="3" t="s">
        <v>105</v>
      </c>
      <c r="C14" s="3">
        <v>1</v>
      </c>
      <c r="D14" s="3">
        <v>1</v>
      </c>
      <c r="E14" s="3" t="s">
        <v>54</v>
      </c>
      <c r="F14" s="3" t="s">
        <v>70</v>
      </c>
      <c r="G14" s="3">
        <v>4.124481</v>
      </c>
      <c r="H14" s="3">
        <v>1.5233880820399</v>
      </c>
      <c r="I14" s="3">
        <v>0.099405421340287</v>
      </c>
      <c r="J14" s="3">
        <v>7e-6</v>
      </c>
      <c r="K14" s="3">
        <v>1.69718323347835e-6</v>
      </c>
      <c r="L14" s="3">
        <v>-7e-6</v>
      </c>
      <c r="M14" s="3">
        <v>0.0495</v>
      </c>
      <c r="N14" s="3">
        <v>0.00072</v>
      </c>
      <c r="O14" s="3">
        <v>0.0145454545454545</v>
      </c>
      <c r="P14" s="3">
        <v>-0.00075</v>
      </c>
      <c r="Q14" s="3">
        <v>1.024</v>
      </c>
      <c r="R14" s="3">
        <v>1.073741824</v>
      </c>
      <c r="S14" s="3">
        <v>0.092</v>
      </c>
      <c r="T14" s="3">
        <v>0.08984375</v>
      </c>
      <c r="U14" s="3">
        <v>-0.092</v>
      </c>
      <c r="V14" s="3">
        <v>3.97</v>
      </c>
      <c r="W14" s="3">
        <v>0.13</v>
      </c>
      <c r="X14" s="3">
        <v>0.0327455919395466</v>
      </c>
      <c r="Y14" s="3">
        <v>-0.13</v>
      </c>
      <c r="Z14" s="3">
        <v>5588</v>
      </c>
      <c r="AA14" s="3">
        <v>80</v>
      </c>
      <c r="AB14" s="3">
        <v>-80</v>
      </c>
      <c r="AC14" s="3">
        <v>0.95</v>
      </c>
      <c r="AD14" s="3">
        <v>0.04</v>
      </c>
      <c r="AE14" s="3">
        <v>0.0421052631578947</v>
      </c>
      <c r="AF14" s="3">
        <v>-0.04</v>
      </c>
      <c r="AG14" s="3">
        <v>277.278</v>
      </c>
      <c r="AH14" s="3">
        <v>3.215</v>
      </c>
      <c r="AI14" s="3">
        <v>0.0115948614747654</v>
      </c>
      <c r="AJ14" s="3">
        <v>-3.144</v>
      </c>
      <c r="AK14" s="3">
        <v>43545</v>
      </c>
      <c r="AL14" s="3">
        <v>21.6552020775333</v>
      </c>
      <c r="AM14" s="3" t="s">
        <v>105</v>
      </c>
      <c r="AN14" s="3" t="s">
        <v>54</v>
      </c>
      <c r="AO14" s="3">
        <v>2010</v>
      </c>
      <c r="AP14" s="3" t="s">
        <v>106</v>
      </c>
      <c r="AQ14" s="3" t="s">
        <v>107</v>
      </c>
      <c r="AR14" s="3" t="s">
        <v>70</v>
      </c>
      <c r="AS14" s="3">
        <v>1.1</v>
      </c>
      <c r="AT14" s="3">
        <v>0.08</v>
      </c>
      <c r="AU14" s="3">
        <v>-0.08</v>
      </c>
      <c r="AV14" s="3" t="s">
        <v>58</v>
      </c>
      <c r="AW14" s="3">
        <v>44898</v>
      </c>
      <c r="AX14" s="3">
        <v>10.2</v>
      </c>
      <c r="AY14" s="3">
        <v>2.5</v>
      </c>
      <c r="AZ14" s="3">
        <v>-2.5</v>
      </c>
      <c r="BA14" s="3">
        <v>41773</v>
      </c>
      <c r="BB14" s="3">
        <v>171.2749348</v>
      </c>
      <c r="BC14" s="3">
        <v>41.0280207</v>
      </c>
      <c r="BD14" s="3">
        <f t="shared" si="0"/>
        <v>430.391499729923</v>
      </c>
      <c r="BE14" s="3">
        <f t="shared" si="1"/>
        <v>1507781.83344826</v>
      </c>
      <c r="BF14" s="3">
        <f t="shared" si="2"/>
        <v>615358364.839611</v>
      </c>
      <c r="BG14" s="3">
        <f t="shared" si="3"/>
        <v>1.64783563301771e-17</v>
      </c>
      <c r="BH14" s="3">
        <f t="shared" si="4"/>
        <v>0.000280501087432499</v>
      </c>
      <c r="BI14" s="3">
        <f t="shared" si="5"/>
        <v>0.280501087432499</v>
      </c>
    </row>
    <row r="15" s="1" customFormat="1" spans="1:61">
      <c r="A15" s="3" t="s">
        <v>108</v>
      </c>
      <c r="B15" s="3" t="s">
        <v>109</v>
      </c>
      <c r="C15" s="3">
        <v>1</v>
      </c>
      <c r="D15" s="3">
        <v>1</v>
      </c>
      <c r="E15" s="3" t="s">
        <v>54</v>
      </c>
      <c r="F15" s="3" t="s">
        <v>110</v>
      </c>
      <c r="G15" s="3">
        <v>6.9839095</v>
      </c>
      <c r="H15" s="3">
        <v>0.899665896300632</v>
      </c>
      <c r="I15" s="3">
        <v>0.0587057681109711</v>
      </c>
      <c r="J15" s="3">
        <v>5.1e-6</v>
      </c>
      <c r="K15" s="3">
        <v>7.30250012546698e-7</v>
      </c>
      <c r="L15" s="3">
        <v>-5.1e-6</v>
      </c>
      <c r="M15" s="3">
        <v>0.0723</v>
      </c>
      <c r="N15" s="3">
        <v>0.0013</v>
      </c>
      <c r="O15" s="3">
        <v>0.0179806362378976</v>
      </c>
      <c r="P15" s="3">
        <v>-0.0013</v>
      </c>
      <c r="Q15" s="3">
        <v>1.091</v>
      </c>
      <c r="R15" s="3">
        <v>1.298596571</v>
      </c>
      <c r="S15" s="3">
        <v>0.028</v>
      </c>
      <c r="T15" s="3">
        <v>0.0256645279560037</v>
      </c>
      <c r="U15" s="3">
        <v>-0.025</v>
      </c>
      <c r="V15" s="3">
        <v>6.01</v>
      </c>
      <c r="W15" s="3">
        <v>0.24</v>
      </c>
      <c r="X15" s="3">
        <v>0.0399334442595674</v>
      </c>
      <c r="Y15" s="3">
        <v>-0.23</v>
      </c>
      <c r="Z15" s="3">
        <v>5925</v>
      </c>
      <c r="AA15" s="3">
        <v>85</v>
      </c>
      <c r="AB15" s="3">
        <v>-76</v>
      </c>
      <c r="AC15" s="3">
        <v>1.03</v>
      </c>
      <c r="AD15" s="3">
        <v>0.06</v>
      </c>
      <c r="AE15" s="3">
        <v>0.058252427184466</v>
      </c>
      <c r="AF15" s="3">
        <v>-0.06</v>
      </c>
      <c r="AG15" s="3">
        <v>233.266</v>
      </c>
      <c r="AH15" s="3">
        <v>1.542</v>
      </c>
      <c r="AI15" s="3">
        <v>0.00661047902394691</v>
      </c>
      <c r="AJ15" s="3">
        <v>-1.521</v>
      </c>
      <c r="AK15" s="3">
        <v>44473</v>
      </c>
      <c r="AL15" s="3">
        <v>21.1056389890237</v>
      </c>
      <c r="AM15" s="3" t="s">
        <v>109</v>
      </c>
      <c r="AN15" s="3" t="s">
        <v>54</v>
      </c>
      <c r="AO15" s="3">
        <v>2021</v>
      </c>
      <c r="AP15" s="3" t="s">
        <v>110</v>
      </c>
      <c r="AQ15" s="3" t="s">
        <v>111</v>
      </c>
      <c r="AR15" s="3" t="s">
        <v>112</v>
      </c>
      <c r="AS15" s="3">
        <v>1.21</v>
      </c>
      <c r="AT15" s="3">
        <v>0.06</v>
      </c>
      <c r="AU15" s="3">
        <v>-0.06</v>
      </c>
      <c r="AV15" s="3" t="s">
        <v>58</v>
      </c>
      <c r="AW15" s="3">
        <v>44721</v>
      </c>
      <c r="AX15" s="3">
        <v>6.8</v>
      </c>
      <c r="AY15" s="3">
        <v>2.5</v>
      </c>
      <c r="AZ15" s="3">
        <v>-2</v>
      </c>
      <c r="BA15" s="3">
        <v>44473</v>
      </c>
      <c r="BB15" s="3">
        <v>46.8186159</v>
      </c>
      <c r="BC15" s="3">
        <v>-31.1629951</v>
      </c>
      <c r="BD15" s="3">
        <f t="shared" si="0"/>
        <v>427.29140055303</v>
      </c>
      <c r="BE15" s="3">
        <f t="shared" si="1"/>
        <v>3197847.31474975</v>
      </c>
      <c r="BF15" s="3">
        <f t="shared" si="2"/>
        <v>611760073.527536</v>
      </c>
      <c r="BG15" s="3">
        <f t="shared" si="3"/>
        <v>4.19835293582791e-17</v>
      </c>
      <c r="BH15" s="3">
        <f t="shared" si="4"/>
        <v>0.000298285332361531</v>
      </c>
      <c r="BI15" s="3">
        <f t="shared" si="5"/>
        <v>0.298285332361531</v>
      </c>
    </row>
    <row r="16" s="1" customFormat="1" spans="1:61">
      <c r="A16" s="3" t="s">
        <v>113</v>
      </c>
      <c r="B16" s="3" t="s">
        <v>114</v>
      </c>
      <c r="C16" s="3">
        <v>1</v>
      </c>
      <c r="D16" s="3">
        <v>2</v>
      </c>
      <c r="E16" s="3" t="s">
        <v>54</v>
      </c>
      <c r="F16" s="3" t="s">
        <v>70</v>
      </c>
      <c r="G16" s="3">
        <v>9.24285</v>
      </c>
      <c r="H16" s="3">
        <v>0.679788723175211</v>
      </c>
      <c r="I16" s="3">
        <v>0.0443581548564575</v>
      </c>
      <c r="J16" s="3">
        <v>0.0003</v>
      </c>
      <c r="K16" s="3">
        <v>3.24575212191045e-5</v>
      </c>
      <c r="L16" s="3">
        <v>-0.0003</v>
      </c>
      <c r="M16" s="3">
        <v>0.0901</v>
      </c>
      <c r="N16" s="3">
        <v>0.0021</v>
      </c>
      <c r="O16" s="3">
        <v>0.02330743618202</v>
      </c>
      <c r="P16" s="3">
        <v>-0.0022</v>
      </c>
      <c r="Q16" s="3">
        <v>0.84</v>
      </c>
      <c r="R16" s="3">
        <v>0.592704</v>
      </c>
      <c r="S16" s="3">
        <v>0.04</v>
      </c>
      <c r="T16" s="3">
        <v>0.0476190476190476</v>
      </c>
      <c r="U16" s="3">
        <v>-0.04</v>
      </c>
      <c r="V16" s="3">
        <v>4.23</v>
      </c>
      <c r="W16" s="3">
        <v>0.26</v>
      </c>
      <c r="X16" s="3">
        <v>0.0614657210401891</v>
      </c>
      <c r="Y16" s="3">
        <v>-0.25</v>
      </c>
      <c r="Z16" s="3">
        <v>5880</v>
      </c>
      <c r="AA16" s="3">
        <v>90</v>
      </c>
      <c r="AB16" s="3">
        <v>-90</v>
      </c>
      <c r="AC16" s="3">
        <v>1.14</v>
      </c>
      <c r="AD16" s="3">
        <v>0.08</v>
      </c>
      <c r="AE16" s="3">
        <v>0.0701754385964912</v>
      </c>
      <c r="AF16" s="3">
        <v>-0.08</v>
      </c>
      <c r="AG16" s="3">
        <v>844.061</v>
      </c>
      <c r="AH16" s="3">
        <v>24.171</v>
      </c>
      <c r="AI16" s="3">
        <v>0.0286365558887332</v>
      </c>
      <c r="AJ16" s="3">
        <v>-22.883</v>
      </c>
      <c r="AK16" s="3">
        <v>43545</v>
      </c>
      <c r="AL16" s="3">
        <v>19.4582638977373</v>
      </c>
      <c r="AM16" s="3" t="s">
        <v>114</v>
      </c>
      <c r="AN16" s="3" t="s">
        <v>54</v>
      </c>
      <c r="AO16" s="3">
        <v>2011</v>
      </c>
      <c r="AP16" s="3" t="s">
        <v>115</v>
      </c>
      <c r="AQ16" s="3" t="s">
        <v>116</v>
      </c>
      <c r="AR16" s="3" t="s">
        <v>117</v>
      </c>
      <c r="AS16" s="3">
        <v>1.16</v>
      </c>
      <c r="AT16" s="3">
        <v>0.15</v>
      </c>
      <c r="AU16" s="3">
        <v>-0.2</v>
      </c>
      <c r="AV16" s="3" t="s">
        <v>58</v>
      </c>
      <c r="AW16" s="3">
        <v>44813</v>
      </c>
      <c r="AX16" s="3">
        <v>0.1</v>
      </c>
      <c r="AY16" s="3">
        <v>0.8</v>
      </c>
      <c r="AZ16" s="3">
        <v>-0.04</v>
      </c>
      <c r="BA16" s="3">
        <v>41773</v>
      </c>
      <c r="BB16" s="3">
        <v>97.7204249</v>
      </c>
      <c r="BC16" s="3">
        <v>0.2268931</v>
      </c>
      <c r="BD16" s="3">
        <f t="shared" si="0"/>
        <v>459.115184267052</v>
      </c>
      <c r="BE16" s="3">
        <f t="shared" si="1"/>
        <v>5398075387.94288</v>
      </c>
      <c r="BF16" s="3">
        <f t="shared" si="2"/>
        <v>664950571376.838</v>
      </c>
      <c r="BG16" s="3">
        <f t="shared" si="3"/>
        <v>6.99846682240882e-14</v>
      </c>
      <c r="BH16" s="3">
        <f t="shared" si="4"/>
        <v>0.0398596430355866</v>
      </c>
      <c r="BI16" s="3">
        <f t="shared" si="5"/>
        <v>39.8596430355866</v>
      </c>
    </row>
    <row r="17" s="1" customFormat="1" spans="1:61">
      <c r="A17" s="3" t="s">
        <v>118</v>
      </c>
      <c r="B17" s="3" t="s">
        <v>119</v>
      </c>
      <c r="C17" s="3">
        <v>2</v>
      </c>
      <c r="D17" s="3">
        <v>1</v>
      </c>
      <c r="E17" s="3" t="s">
        <v>54</v>
      </c>
      <c r="F17" s="3" t="s">
        <v>120</v>
      </c>
      <c r="G17" s="3">
        <v>0.9689951</v>
      </c>
      <c r="H17" s="3">
        <v>6.48422804202003</v>
      </c>
      <c r="I17" s="3">
        <v>0.423114390996413</v>
      </c>
      <c r="J17" s="3">
        <v>2.4e-6</v>
      </c>
      <c r="K17" s="3">
        <v>2.47679271030369e-6</v>
      </c>
      <c r="L17" s="3">
        <v>-2.4e-6</v>
      </c>
      <c r="M17" s="3">
        <v>0.02044</v>
      </c>
      <c r="N17" s="3">
        <v>0.00024</v>
      </c>
      <c r="O17" s="3">
        <v>0.0117416829745597</v>
      </c>
      <c r="P17" s="3">
        <v>-0.00026</v>
      </c>
      <c r="Q17" s="3">
        <v>1.415</v>
      </c>
      <c r="R17" s="3">
        <v>2.833148375</v>
      </c>
      <c r="S17" s="3">
        <v>0.084</v>
      </c>
      <c r="T17" s="3">
        <v>0.0593639575971731</v>
      </c>
      <c r="U17" s="3">
        <v>-0.067</v>
      </c>
      <c r="V17" s="3">
        <v>2.75</v>
      </c>
      <c r="W17" s="3">
        <v>0.16</v>
      </c>
      <c r="X17" s="3">
        <v>0.0581818181818182</v>
      </c>
      <c r="Y17" s="3">
        <v>-0.15</v>
      </c>
      <c r="Z17" s="3">
        <v>6236</v>
      </c>
      <c r="AA17" s="3">
        <v>54</v>
      </c>
      <c r="AB17" s="3">
        <v>-54</v>
      </c>
      <c r="AC17" s="3">
        <v>1.21</v>
      </c>
      <c r="AD17" s="3">
        <v>0.04</v>
      </c>
      <c r="AE17" s="3">
        <v>0.0330578512396694</v>
      </c>
      <c r="AF17" s="3">
        <v>-0.05</v>
      </c>
      <c r="AG17" s="3">
        <v>444.586</v>
      </c>
      <c r="AH17" s="3">
        <v>5.574</v>
      </c>
      <c r="AI17" s="3">
        <v>0.0125375068040829</v>
      </c>
      <c r="AJ17" s="3">
        <v>-5.441</v>
      </c>
      <c r="AK17" s="3">
        <v>42775</v>
      </c>
      <c r="AL17" s="3">
        <v>18.9442534727882</v>
      </c>
      <c r="AM17" s="3" t="s">
        <v>119</v>
      </c>
      <c r="AN17" s="3" t="s">
        <v>54</v>
      </c>
      <c r="AO17" s="3">
        <v>2017</v>
      </c>
      <c r="AP17" s="3" t="s">
        <v>120</v>
      </c>
      <c r="AQ17" s="3" t="s">
        <v>99</v>
      </c>
      <c r="AR17" s="3" t="s">
        <v>120</v>
      </c>
      <c r="AS17" s="3">
        <v>1.36</v>
      </c>
      <c r="AT17" s="3">
        <v>0.06</v>
      </c>
      <c r="AU17" s="3">
        <v>-0.05</v>
      </c>
      <c r="AV17" s="3" t="s">
        <v>58</v>
      </c>
      <c r="AW17" s="3">
        <v>44643</v>
      </c>
      <c r="AX17" s="3">
        <v>3.1</v>
      </c>
      <c r="AY17" s="3">
        <v>0.3</v>
      </c>
      <c r="AZ17" s="3">
        <v>-0.3</v>
      </c>
      <c r="BA17" s="3">
        <v>44585</v>
      </c>
      <c r="BB17" s="3">
        <v>314.2685227</v>
      </c>
      <c r="BC17" s="3">
        <v>31.6610186</v>
      </c>
      <c r="BD17" s="3">
        <f t="shared" si="0"/>
        <v>436.839052342684</v>
      </c>
      <c r="BE17" s="3">
        <f t="shared" si="1"/>
        <v>13670473.3974631</v>
      </c>
      <c r="BF17" s="3">
        <f t="shared" si="2"/>
        <v>32720638605.9124</v>
      </c>
      <c r="BG17" s="3">
        <f t="shared" si="3"/>
        <v>2.31797717350816e-16</v>
      </c>
      <c r="BH17" s="3">
        <f t="shared" si="4"/>
        <v>0.000465582972834709</v>
      </c>
      <c r="BI17" s="3">
        <f t="shared" si="5"/>
        <v>0.465582972834709</v>
      </c>
    </row>
    <row r="18" s="1" customFormat="1" spans="1:61">
      <c r="A18" s="3" t="s">
        <v>121</v>
      </c>
      <c r="B18" s="3" t="s">
        <v>122</v>
      </c>
      <c r="C18" s="3">
        <v>3</v>
      </c>
      <c r="D18" s="3">
        <v>1</v>
      </c>
      <c r="E18" s="3" t="s">
        <v>54</v>
      </c>
      <c r="F18" s="3" t="s">
        <v>70</v>
      </c>
      <c r="G18" s="3">
        <v>2.7759712</v>
      </c>
      <c r="H18" s="3">
        <v>2.26341872711071</v>
      </c>
      <c r="I18" s="3">
        <v>0.147694533579818</v>
      </c>
      <c r="J18" s="3">
        <v>1.5e-6</v>
      </c>
      <c r="K18" s="3">
        <v>5.40351427277055e-7</v>
      </c>
      <c r="L18" s="3">
        <v>-1.5e-6</v>
      </c>
      <c r="M18" s="3">
        <v>0.04134</v>
      </c>
      <c r="N18" s="3">
        <v>0.00044</v>
      </c>
      <c r="O18" s="3">
        <v>0.0106434446057088</v>
      </c>
      <c r="P18" s="3">
        <v>-0.00045</v>
      </c>
      <c r="Q18" s="3">
        <v>1.289</v>
      </c>
      <c r="R18" s="3">
        <v>2.141700569</v>
      </c>
      <c r="S18" s="3">
        <v>0.066</v>
      </c>
      <c r="T18" s="3">
        <v>0.0512024825446082</v>
      </c>
      <c r="U18" s="3">
        <v>-0.066</v>
      </c>
      <c r="V18" s="3">
        <v>4.221</v>
      </c>
      <c r="W18" s="3">
        <v>0.092</v>
      </c>
      <c r="X18" s="3">
        <v>0.0217957829898128</v>
      </c>
      <c r="Y18" s="3">
        <v>-0.092</v>
      </c>
      <c r="Z18" s="3">
        <v>6158</v>
      </c>
      <c r="AA18" s="3">
        <v>80</v>
      </c>
      <c r="AB18" s="3">
        <v>-80</v>
      </c>
      <c r="AC18" s="3">
        <v>1.22</v>
      </c>
      <c r="AD18" s="3">
        <v>0.04</v>
      </c>
      <c r="AE18" s="3">
        <v>0.0327868852459016</v>
      </c>
      <c r="AF18" s="3">
        <v>-0.04</v>
      </c>
      <c r="AG18" s="3">
        <v>226.637</v>
      </c>
      <c r="AH18" s="3">
        <v>4.471</v>
      </c>
      <c r="AI18" s="3">
        <v>0.019727581992349</v>
      </c>
      <c r="AJ18" s="3">
        <v>-4.305</v>
      </c>
      <c r="AK18" s="3">
        <v>43545</v>
      </c>
      <c r="AL18" s="3">
        <v>17.8662107291261</v>
      </c>
      <c r="AM18" s="3" t="s">
        <v>122</v>
      </c>
      <c r="AN18" s="3" t="s">
        <v>54</v>
      </c>
      <c r="AO18" s="3">
        <v>2010</v>
      </c>
      <c r="AP18" s="3" t="s">
        <v>123</v>
      </c>
      <c r="AQ18" s="3" t="s">
        <v>84</v>
      </c>
      <c r="AR18" s="3" t="s">
        <v>123</v>
      </c>
      <c r="AS18" s="3">
        <v>1.24</v>
      </c>
      <c r="AT18" s="3">
        <v>0.05</v>
      </c>
      <c r="AU18" s="3">
        <v>-0.05</v>
      </c>
      <c r="AV18" s="3" t="s">
        <v>58</v>
      </c>
      <c r="AW18" s="3">
        <v>44618</v>
      </c>
      <c r="AX18" s="3">
        <v>2</v>
      </c>
      <c r="AY18" s="3">
        <v>0.8</v>
      </c>
      <c r="AZ18" s="3">
        <v>-0.8</v>
      </c>
      <c r="BA18" s="3">
        <v>44585</v>
      </c>
      <c r="BB18" s="3">
        <v>9.5730343</v>
      </c>
      <c r="BC18" s="3">
        <v>42.4630961</v>
      </c>
      <c r="BD18" s="3">
        <f t="shared" si="0"/>
        <v>459.37493828176</v>
      </c>
      <c r="BE18" s="3">
        <f t="shared" si="1"/>
        <v>30631609.3306886</v>
      </c>
      <c r="BF18" s="3">
        <f t="shared" si="2"/>
        <v>17923749675.3582</v>
      </c>
      <c r="BG18" s="3">
        <f t="shared" si="3"/>
        <v>4.54053273044847e-16</v>
      </c>
      <c r="BH18" s="3">
        <f t="shared" si="4"/>
        <v>0.00206132295900709</v>
      </c>
      <c r="BI18" s="3">
        <f t="shared" si="5"/>
        <v>2.06132295900709</v>
      </c>
    </row>
    <row r="19" s="1" customFormat="1" spans="1:61">
      <c r="A19" s="3" t="s">
        <v>124</v>
      </c>
      <c r="B19" s="3" t="s">
        <v>125</v>
      </c>
      <c r="C19" s="3">
        <v>1</v>
      </c>
      <c r="D19" s="3">
        <v>1</v>
      </c>
      <c r="E19" s="3" t="s">
        <v>54</v>
      </c>
      <c r="F19" s="3" t="s">
        <v>103</v>
      </c>
      <c r="G19" s="3">
        <v>9.62468</v>
      </c>
      <c r="H19" s="3">
        <v>0.652820166488652</v>
      </c>
      <c r="I19" s="3">
        <v>0.0425983795424895</v>
      </c>
      <c r="J19" s="3">
        <v>1e-5</v>
      </c>
      <c r="K19" s="3">
        <v>1.03899558219078e-6</v>
      </c>
      <c r="L19" s="3">
        <v>-1e-5</v>
      </c>
      <c r="M19" s="3">
        <v>0.0871</v>
      </c>
      <c r="N19" s="3">
        <v>0.0013</v>
      </c>
      <c r="O19" s="3">
        <v>0.0149253731343284</v>
      </c>
      <c r="P19" s="3">
        <v>-0.0013</v>
      </c>
      <c r="Q19" s="3">
        <v>1</v>
      </c>
      <c r="R19" s="3">
        <v>1</v>
      </c>
      <c r="S19" s="3">
        <v>0.05</v>
      </c>
      <c r="T19" s="3">
        <v>0.05</v>
      </c>
      <c r="U19" s="3">
        <v>-0.05</v>
      </c>
      <c r="V19" s="3">
        <v>5.2</v>
      </c>
      <c r="W19" s="3">
        <v>0.2</v>
      </c>
      <c r="X19" s="3">
        <v>0.0384615384615385</v>
      </c>
      <c r="Y19" s="3">
        <v>-0.2</v>
      </c>
      <c r="Z19" s="3">
        <v>5300</v>
      </c>
      <c r="AA19" s="3">
        <v>100</v>
      </c>
      <c r="AB19" s="3">
        <v>-100</v>
      </c>
      <c r="AC19" s="3">
        <v>0.95</v>
      </c>
      <c r="AD19" s="3">
        <v>0.04</v>
      </c>
      <c r="AE19" s="3">
        <v>0.0421052631578947</v>
      </c>
      <c r="AF19" s="3">
        <v>-0.04</v>
      </c>
      <c r="AG19" s="3">
        <v>310.841</v>
      </c>
      <c r="AH19" s="3">
        <v>4.122</v>
      </c>
      <c r="AI19" s="3">
        <v>0.0132607989293562</v>
      </c>
      <c r="AJ19" s="3">
        <v>-4.017</v>
      </c>
      <c r="AK19" s="3">
        <v>43399</v>
      </c>
      <c r="AL19" s="3">
        <v>15.624274019485</v>
      </c>
      <c r="AM19" s="3" t="s">
        <v>125</v>
      </c>
      <c r="AN19" s="3" t="s">
        <v>54</v>
      </c>
      <c r="AO19" s="3">
        <v>2018</v>
      </c>
      <c r="AP19" s="3" t="s">
        <v>103</v>
      </c>
      <c r="AQ19" s="3" t="s">
        <v>126</v>
      </c>
      <c r="AR19" s="3" t="s">
        <v>103</v>
      </c>
      <c r="AS19" s="3">
        <v>1.11</v>
      </c>
      <c r="AT19" s="3">
        <v>0.05</v>
      </c>
      <c r="AU19" s="3">
        <v>-0.05</v>
      </c>
      <c r="AV19" s="3" t="s">
        <v>58</v>
      </c>
      <c r="AW19" s="3">
        <v>44988</v>
      </c>
      <c r="AX19" s="3">
        <v>12.97</v>
      </c>
      <c r="AY19" s="3">
        <v>2.35</v>
      </c>
      <c r="AZ19" s="3">
        <v>-2.35</v>
      </c>
      <c r="BA19" s="3">
        <v>43399</v>
      </c>
      <c r="BB19" s="3">
        <v>168.2929079</v>
      </c>
      <c r="BC19" s="3">
        <v>-17.6577794</v>
      </c>
      <c r="BD19" s="3">
        <f t="shared" si="0"/>
        <v>428.448413058127</v>
      </c>
      <c r="BE19" s="3">
        <f t="shared" si="1"/>
        <v>965380.430459046</v>
      </c>
      <c r="BF19" s="3">
        <f t="shared" si="2"/>
        <v>127251286.241984</v>
      </c>
      <c r="BG19" s="3">
        <f t="shared" si="3"/>
        <v>1.06947174395913e-17</v>
      </c>
      <c r="BH19" s="3">
        <f t="shared" si="4"/>
        <v>7.9181732259374e-5</v>
      </c>
      <c r="BI19" s="3">
        <f t="shared" si="5"/>
        <v>0.079181732259374</v>
      </c>
    </row>
    <row r="20" s="1" customFormat="1" spans="1:61">
      <c r="A20" s="3" t="s">
        <v>127</v>
      </c>
      <c r="B20" s="3" t="s">
        <v>128</v>
      </c>
      <c r="C20" s="3">
        <v>1</v>
      </c>
      <c r="D20" s="3">
        <v>1</v>
      </c>
      <c r="E20" s="3" t="s">
        <v>54</v>
      </c>
      <c r="F20" s="3" t="s">
        <v>129</v>
      </c>
      <c r="G20" s="3">
        <v>5.026799</v>
      </c>
      <c r="H20" s="3">
        <v>1.24993762432116</v>
      </c>
      <c r="I20" s="3">
        <v>0.0815619983243826</v>
      </c>
      <c r="J20" s="3">
        <v>1.2e-5</v>
      </c>
      <c r="K20" s="3">
        <v>2.38720505832837e-6</v>
      </c>
      <c r="L20" s="3">
        <v>-1.4e-5</v>
      </c>
      <c r="M20" s="3">
        <v>0.06</v>
      </c>
      <c r="N20" s="3">
        <v>0.0012</v>
      </c>
      <c r="O20" s="3">
        <v>0.02</v>
      </c>
      <c r="P20" s="3">
        <v>-0.0013</v>
      </c>
      <c r="Q20" s="3">
        <v>1.11</v>
      </c>
      <c r="R20" s="3">
        <v>1.367631</v>
      </c>
      <c r="S20" s="3">
        <v>0.03</v>
      </c>
      <c r="T20" s="3">
        <v>0.027027027027027</v>
      </c>
      <c r="U20" s="3">
        <v>-0.03</v>
      </c>
      <c r="V20" s="3">
        <v>4.22</v>
      </c>
      <c r="W20" s="3">
        <v>0.18</v>
      </c>
      <c r="X20" s="3">
        <v>0.042654028436019</v>
      </c>
      <c r="Y20" s="3">
        <v>-0.18</v>
      </c>
      <c r="Z20" s="3">
        <v>6361</v>
      </c>
      <c r="AA20" s="3">
        <v>105</v>
      </c>
      <c r="AB20" s="3">
        <v>-82</v>
      </c>
      <c r="AC20" s="3">
        <v>1.22</v>
      </c>
      <c r="AD20" s="3">
        <v>0.07</v>
      </c>
      <c r="AE20" s="3">
        <v>0.0573770491803279</v>
      </c>
      <c r="AF20" s="3">
        <v>-0.08</v>
      </c>
      <c r="AG20" s="3">
        <v>278.514</v>
      </c>
      <c r="AH20" s="3">
        <v>3.387</v>
      </c>
      <c r="AI20" s="3">
        <v>0.012160968568905</v>
      </c>
      <c r="AJ20" s="3">
        <v>-3.307</v>
      </c>
      <c r="AK20" s="3">
        <v>44182</v>
      </c>
      <c r="AL20" s="3">
        <v>15.4445124078703</v>
      </c>
      <c r="AM20" s="3" t="s">
        <v>128</v>
      </c>
      <c r="AN20" s="3" t="s">
        <v>54</v>
      </c>
      <c r="AO20" s="3">
        <v>2020</v>
      </c>
      <c r="AP20" s="3" t="s">
        <v>129</v>
      </c>
      <c r="AQ20" s="3" t="s">
        <v>80</v>
      </c>
      <c r="AR20" s="3" t="s">
        <v>112</v>
      </c>
      <c r="AS20" s="3">
        <v>1.48</v>
      </c>
      <c r="AT20" s="3">
        <v>0.07</v>
      </c>
      <c r="AU20" s="3">
        <v>-0.07</v>
      </c>
      <c r="AV20" s="3" t="s">
        <v>58</v>
      </c>
      <c r="AW20" s="3">
        <v>44725</v>
      </c>
      <c r="AX20" s="3">
        <v>3.1</v>
      </c>
      <c r="AY20" s="3">
        <v>1</v>
      </c>
      <c r="AZ20" s="3">
        <v>-0.08</v>
      </c>
      <c r="BA20" s="3">
        <v>44182</v>
      </c>
      <c r="BB20" s="3">
        <v>18.9953122</v>
      </c>
      <c r="BC20" s="3">
        <v>21.6169065</v>
      </c>
      <c r="BD20" s="3">
        <f t="shared" si="0"/>
        <v>420.481877732786</v>
      </c>
      <c r="BE20" s="3">
        <f t="shared" si="1"/>
        <v>13670473.3974631</v>
      </c>
      <c r="BF20" s="3">
        <f t="shared" si="2"/>
        <v>3797353721.51754</v>
      </c>
      <c r="BG20" s="3">
        <f t="shared" si="3"/>
        <v>2.64229069645343e-16</v>
      </c>
      <c r="BH20" s="3">
        <f t="shared" si="4"/>
        <v>0.00112852779277167</v>
      </c>
      <c r="BI20" s="3">
        <f t="shared" si="5"/>
        <v>1.12852779277167</v>
      </c>
    </row>
    <row r="21" s="1" customFormat="1" spans="1:61">
      <c r="A21" s="3" t="s">
        <v>130</v>
      </c>
      <c r="B21" s="3" t="s">
        <v>131</v>
      </c>
      <c r="C21" s="3">
        <v>1</v>
      </c>
      <c r="D21" s="3">
        <v>1</v>
      </c>
      <c r="E21" s="3" t="s">
        <v>54</v>
      </c>
      <c r="F21" s="3" t="s">
        <v>132</v>
      </c>
      <c r="G21" s="3">
        <v>0.8378434</v>
      </c>
      <c r="H21" s="3">
        <v>7.4992357760412</v>
      </c>
      <c r="I21" s="3">
        <v>0.489346543297958</v>
      </c>
      <c r="J21" s="3">
        <v>4.7e-7</v>
      </c>
      <c r="K21" s="3">
        <v>5.6096401785823e-7</v>
      </c>
      <c r="L21" s="3">
        <v>-4.7e-7</v>
      </c>
      <c r="M21" s="3">
        <v>0.01761</v>
      </c>
      <c r="N21" s="3">
        <v>0.00027</v>
      </c>
      <c r="O21" s="3">
        <v>0.0153321976149915</v>
      </c>
      <c r="P21" s="3">
        <v>-0.00027</v>
      </c>
      <c r="Q21" s="3">
        <v>1.337</v>
      </c>
      <c r="R21" s="3">
        <v>2.389979753</v>
      </c>
      <c r="S21" s="3">
        <v>0.102</v>
      </c>
      <c r="T21" s="3">
        <v>0.0762902019446522</v>
      </c>
      <c r="U21" s="3">
        <v>-0.049</v>
      </c>
      <c r="V21" s="3">
        <v>1.98</v>
      </c>
      <c r="W21" s="3">
        <v>0.077</v>
      </c>
      <c r="X21" s="3">
        <v>0.0388888888888889</v>
      </c>
      <c r="Y21" s="3">
        <v>-0.077</v>
      </c>
      <c r="Z21" s="3">
        <v>5600</v>
      </c>
      <c r="AA21" s="3">
        <v>120</v>
      </c>
      <c r="AB21" s="3">
        <v>-120</v>
      </c>
      <c r="AC21" s="3">
        <v>1.04</v>
      </c>
      <c r="AD21" s="3">
        <v>0.05</v>
      </c>
      <c r="AE21" s="3">
        <v>0.0480769230769231</v>
      </c>
      <c r="AF21" s="3">
        <v>-0.05</v>
      </c>
      <c r="AG21" s="3">
        <v>624.368</v>
      </c>
      <c r="AH21" s="3">
        <v>16.147</v>
      </c>
      <c r="AI21" s="3">
        <v>0.0258613509981293</v>
      </c>
      <c r="AJ21" s="3">
        <v>-15.366</v>
      </c>
      <c r="AK21" s="3">
        <v>43671</v>
      </c>
      <c r="AL21" s="3">
        <v>15.0221518987949</v>
      </c>
      <c r="AM21" s="3" t="s">
        <v>131</v>
      </c>
      <c r="AN21" s="3" t="s">
        <v>54</v>
      </c>
      <c r="AO21" s="3">
        <v>2016</v>
      </c>
      <c r="AP21" s="3" t="s">
        <v>132</v>
      </c>
      <c r="AQ21" s="3" t="s">
        <v>111</v>
      </c>
      <c r="AR21" s="3" t="s">
        <v>132</v>
      </c>
      <c r="AS21" s="3">
        <v>1.02</v>
      </c>
      <c r="AT21" s="3">
        <v>0.06</v>
      </c>
      <c r="AU21" s="3">
        <v>-0.03</v>
      </c>
      <c r="AV21" s="3" t="s">
        <v>58</v>
      </c>
      <c r="AW21" s="3">
        <v>44845</v>
      </c>
      <c r="AX21" s="3">
        <v>4.2</v>
      </c>
      <c r="AY21" s="3">
        <v>2.2</v>
      </c>
      <c r="AZ21" s="3">
        <v>-2.2</v>
      </c>
      <c r="BA21" s="3">
        <v>43671</v>
      </c>
      <c r="BB21" s="3">
        <v>173.9574203</v>
      </c>
      <c r="BC21" s="3">
        <v>-29.1560639</v>
      </c>
      <c r="BD21" s="3">
        <f t="shared" si="0"/>
        <v>467.643399680468</v>
      </c>
      <c r="BE21" s="3">
        <f t="shared" si="1"/>
        <v>7802023.97973641</v>
      </c>
      <c r="BF21" s="3">
        <f t="shared" si="2"/>
        <v>25158721571.1235</v>
      </c>
      <c r="BG21" s="3">
        <f t="shared" si="3"/>
        <v>7.96615516160421e-17</v>
      </c>
      <c r="BH21" s="3">
        <f t="shared" si="4"/>
        <v>0.000222269030289492</v>
      </c>
      <c r="BI21" s="3">
        <f t="shared" si="5"/>
        <v>0.222269030289492</v>
      </c>
    </row>
    <row r="22" s="1" customFormat="1" spans="1:61">
      <c r="A22" s="3" t="s">
        <v>133</v>
      </c>
      <c r="B22" s="3" t="s">
        <v>134</v>
      </c>
      <c r="C22" s="3">
        <v>1</v>
      </c>
      <c r="D22" s="3">
        <v>1</v>
      </c>
      <c r="E22" s="3" t="s">
        <v>54</v>
      </c>
      <c r="F22" s="3" t="s">
        <v>135</v>
      </c>
      <c r="G22" s="3">
        <v>1.74748753</v>
      </c>
      <c r="H22" s="3">
        <v>3.5955536689867</v>
      </c>
      <c r="I22" s="3">
        <v>0.234620141532574</v>
      </c>
      <c r="J22" s="3">
        <v>9.4e-7</v>
      </c>
      <c r="K22" s="3">
        <v>5.3791514037299e-7</v>
      </c>
      <c r="L22" s="3">
        <v>-9.4e-7</v>
      </c>
      <c r="M22" s="3">
        <v>0.02712</v>
      </c>
      <c r="N22" s="3">
        <v>0.00023</v>
      </c>
      <c r="O22" s="3">
        <v>0.00848082595870207</v>
      </c>
      <c r="P22" s="3">
        <v>-0.00023</v>
      </c>
      <c r="Q22" s="3">
        <v>1.105</v>
      </c>
      <c r="R22" s="3">
        <v>1.349232625</v>
      </c>
      <c r="S22" s="3">
        <v>0.04</v>
      </c>
      <c r="T22" s="3">
        <v>0.0361990950226244</v>
      </c>
      <c r="U22" s="3">
        <v>-0.04</v>
      </c>
      <c r="V22" s="3">
        <v>2.17</v>
      </c>
      <c r="W22" s="3">
        <v>0.15</v>
      </c>
      <c r="X22" s="3">
        <v>0.0691244239631336</v>
      </c>
      <c r="Y22" s="3">
        <v>-0.15</v>
      </c>
      <c r="Z22" s="3">
        <v>5311</v>
      </c>
      <c r="AA22" s="3">
        <v>77</v>
      </c>
      <c r="AB22" s="3">
        <v>-77</v>
      </c>
      <c r="AC22" s="3">
        <v>0.87</v>
      </c>
      <c r="AD22" s="3">
        <v>0.02</v>
      </c>
      <c r="AE22" s="3">
        <v>0.0229885057471264</v>
      </c>
      <c r="AF22" s="3">
        <v>-0.02</v>
      </c>
      <c r="AG22" s="3">
        <v>1139.55</v>
      </c>
      <c r="AH22" s="3">
        <v>99.7</v>
      </c>
      <c r="AI22" s="3">
        <v>0.087490676144092</v>
      </c>
      <c r="AJ22" s="3">
        <v>-85.11</v>
      </c>
      <c r="AK22" s="3">
        <v>42544</v>
      </c>
      <c r="AL22" s="3">
        <v>14.8632075979024</v>
      </c>
      <c r="AM22" s="3" t="s">
        <v>134</v>
      </c>
      <c r="AN22" s="3" t="s">
        <v>54</v>
      </c>
      <c r="AO22" s="3">
        <v>2016</v>
      </c>
      <c r="AP22" s="3" t="s">
        <v>135</v>
      </c>
      <c r="AQ22" s="3" t="s">
        <v>136</v>
      </c>
      <c r="AR22" s="3" t="s">
        <v>135</v>
      </c>
      <c r="AS22" s="3">
        <v>0.92</v>
      </c>
      <c r="AT22" s="3">
        <v>0.03</v>
      </c>
      <c r="AU22" s="3">
        <v>-0.03</v>
      </c>
      <c r="AV22" s="3" t="s">
        <v>58</v>
      </c>
      <c r="AW22" s="3">
        <v>45199</v>
      </c>
      <c r="AX22" s="3">
        <v>11</v>
      </c>
      <c r="AY22" s="3">
        <v>1.4</v>
      </c>
      <c r="AZ22" s="3">
        <v>-2</v>
      </c>
      <c r="BA22" s="3">
        <v>42544</v>
      </c>
      <c r="BB22" s="3">
        <v>311.0920041</v>
      </c>
      <c r="BC22" s="3">
        <v>-19.4375266</v>
      </c>
      <c r="BD22" s="3">
        <f t="shared" si="0"/>
        <v>450.364280204937</v>
      </c>
      <c r="BE22" s="3">
        <f t="shared" si="1"/>
        <v>1310664.45681675</v>
      </c>
      <c r="BF22" s="3">
        <f t="shared" si="2"/>
        <v>1782018268.00687</v>
      </c>
      <c r="BG22" s="3">
        <f t="shared" si="3"/>
        <v>1.04847346232261e-17</v>
      </c>
      <c r="BH22" s="3">
        <f t="shared" si="4"/>
        <v>2.15934957567781e-5</v>
      </c>
      <c r="BI22" s="3">
        <f t="shared" si="5"/>
        <v>0.0215934957567781</v>
      </c>
    </row>
    <row r="23" s="1" customFormat="1" spans="1:61">
      <c r="A23" s="3" t="s">
        <v>137</v>
      </c>
      <c r="B23" s="3" t="s">
        <v>138</v>
      </c>
      <c r="C23" s="3">
        <v>1</v>
      </c>
      <c r="D23" s="3">
        <v>1</v>
      </c>
      <c r="E23" s="3" t="s">
        <v>54</v>
      </c>
      <c r="F23" s="3" t="s">
        <v>70</v>
      </c>
      <c r="G23" s="3">
        <v>3.02409309</v>
      </c>
      <c r="H23" s="3">
        <v>2.07770892396702</v>
      </c>
      <c r="I23" s="3">
        <v>0.135576438758044</v>
      </c>
      <c r="J23" s="3">
        <v>2e-7</v>
      </c>
      <c r="K23" s="3">
        <v>6.61355302392493e-8</v>
      </c>
      <c r="L23" s="3">
        <v>-2e-7</v>
      </c>
      <c r="M23" s="3">
        <v>0.04436</v>
      </c>
      <c r="N23" s="3">
        <v>0.00046</v>
      </c>
      <c r="O23" s="3">
        <v>0.0103697024346258</v>
      </c>
      <c r="P23" s="3">
        <v>-0.00047</v>
      </c>
      <c r="Q23" s="3">
        <v>1.16</v>
      </c>
      <c r="R23" s="3">
        <v>1.560896</v>
      </c>
      <c r="S23" s="3">
        <v>0.04</v>
      </c>
      <c r="T23" s="3">
        <v>0.0344827586206897</v>
      </c>
      <c r="U23" s="3">
        <v>-0.03</v>
      </c>
      <c r="V23" s="3">
        <v>3.14</v>
      </c>
      <c r="W23" s="3">
        <v>0.087</v>
      </c>
      <c r="X23" s="3">
        <v>0.0277070063694267</v>
      </c>
      <c r="Y23" s="3">
        <v>-0.088</v>
      </c>
      <c r="Z23" s="3">
        <v>6050</v>
      </c>
      <c r="AA23" s="3">
        <v>100</v>
      </c>
      <c r="AB23" s="3">
        <v>-100</v>
      </c>
      <c r="AC23" s="3">
        <v>1.27</v>
      </c>
      <c r="AD23" s="3">
        <v>0.04</v>
      </c>
      <c r="AE23" s="3">
        <v>0.031496062992126</v>
      </c>
      <c r="AF23" s="3">
        <v>-0.04</v>
      </c>
      <c r="AG23" s="3">
        <v>1005.84</v>
      </c>
      <c r="AH23" s="3">
        <v>14.19</v>
      </c>
      <c r="AI23" s="3">
        <v>0.0141076115485564</v>
      </c>
      <c r="AJ23" s="3">
        <v>-14.19</v>
      </c>
      <c r="AK23" s="3">
        <v>43545</v>
      </c>
      <c r="AL23" s="3">
        <v>13.7434003125497</v>
      </c>
      <c r="AM23" s="3" t="s">
        <v>138</v>
      </c>
      <c r="AN23" s="3" t="s">
        <v>54</v>
      </c>
      <c r="AO23" s="3">
        <v>2011</v>
      </c>
      <c r="AP23" s="3" t="s">
        <v>139</v>
      </c>
      <c r="AQ23" s="3" t="s">
        <v>140</v>
      </c>
      <c r="AR23" s="3" t="s">
        <v>70</v>
      </c>
      <c r="AS23" s="3">
        <v>1.38</v>
      </c>
      <c r="AT23" s="3">
        <v>0.05</v>
      </c>
      <c r="AU23" s="3">
        <v>-0.03</v>
      </c>
      <c r="AV23" s="3" t="s">
        <v>58</v>
      </c>
      <c r="AW23" s="3">
        <v>44928</v>
      </c>
      <c r="AX23" s="3">
        <v>2.3</v>
      </c>
      <c r="AY23" s="3">
        <v>0.8</v>
      </c>
      <c r="AZ23" s="3">
        <v>-0.7</v>
      </c>
      <c r="BA23" s="3">
        <v>42033</v>
      </c>
      <c r="BB23" s="3">
        <v>285.2408288</v>
      </c>
      <c r="BC23" s="3">
        <v>46.6682411</v>
      </c>
      <c r="BD23" s="3">
        <f t="shared" si="0"/>
        <v>444.283866320039</v>
      </c>
      <c r="BE23" s="3">
        <f t="shared" si="1"/>
        <v>23692153.6165065</v>
      </c>
      <c r="BF23" s="3">
        <f t="shared" si="2"/>
        <v>12039860775.4056</v>
      </c>
      <c r="BG23" s="3">
        <f t="shared" si="3"/>
        <v>4.20677789347802e-16</v>
      </c>
      <c r="BH23" s="3">
        <f t="shared" si="4"/>
        <v>0.000173709173784974</v>
      </c>
      <c r="BI23" s="3">
        <f t="shared" si="5"/>
        <v>0.173709173784974</v>
      </c>
    </row>
    <row r="24" s="1" customFormat="1" spans="1:61">
      <c r="A24" s="3" t="s">
        <v>141</v>
      </c>
      <c r="B24" s="3" t="s">
        <v>142</v>
      </c>
      <c r="C24" s="3">
        <v>1</v>
      </c>
      <c r="D24" s="3">
        <v>1</v>
      </c>
      <c r="E24" s="3" t="s">
        <v>54</v>
      </c>
      <c r="F24" s="3" t="s">
        <v>143</v>
      </c>
      <c r="G24" s="3">
        <v>1.7771255</v>
      </c>
      <c r="H24" s="3">
        <v>3.53558890466655</v>
      </c>
      <c r="I24" s="3">
        <v>0.230707269472532</v>
      </c>
      <c r="J24" s="3">
        <v>2.8e-6</v>
      </c>
      <c r="K24" s="3">
        <v>1.57557808944838e-6</v>
      </c>
      <c r="L24" s="3">
        <v>-2.8e-6</v>
      </c>
      <c r="M24" s="3">
        <v>0.02818</v>
      </c>
      <c r="N24" s="3">
        <v>0.00065</v>
      </c>
      <c r="O24" s="3">
        <v>0.0230660042583392</v>
      </c>
      <c r="P24" s="3">
        <v>-0.00072</v>
      </c>
      <c r="Q24" s="3">
        <v>1.128</v>
      </c>
      <c r="R24" s="3">
        <v>1.435249152</v>
      </c>
      <c r="S24" s="3">
        <v>0.041</v>
      </c>
      <c r="T24" s="3">
        <v>0.0363475177304965</v>
      </c>
      <c r="U24" s="3">
        <v>-0.043</v>
      </c>
      <c r="V24" s="3">
        <v>2.13</v>
      </c>
      <c r="W24" s="3">
        <v>0.12</v>
      </c>
      <c r="X24" s="3">
        <v>0.0563380281690141</v>
      </c>
      <c r="Y24" s="3">
        <v>-0.13</v>
      </c>
      <c r="Z24" s="3">
        <v>5806</v>
      </c>
      <c r="AA24" s="3">
        <v>190</v>
      </c>
      <c r="AB24" s="3">
        <v>-200</v>
      </c>
      <c r="AC24" s="3">
        <v>0.95</v>
      </c>
      <c r="AD24" s="3">
        <v>0.07</v>
      </c>
      <c r="AE24" s="3">
        <v>0.0736842105263158</v>
      </c>
      <c r="AF24" s="3">
        <v>-0.07</v>
      </c>
      <c r="AG24" s="3">
        <v>327.506</v>
      </c>
      <c r="AH24" s="3">
        <v>4.012</v>
      </c>
      <c r="AI24" s="3">
        <v>0.0122501572490275</v>
      </c>
      <c r="AJ24" s="3">
        <v>-3.918</v>
      </c>
      <c r="AK24" s="3">
        <v>43405</v>
      </c>
      <c r="AL24" s="3">
        <v>13.3199066610629</v>
      </c>
      <c r="AM24" s="3" t="s">
        <v>142</v>
      </c>
      <c r="AN24" s="3" t="s">
        <v>54</v>
      </c>
      <c r="AO24" s="3">
        <v>2018</v>
      </c>
      <c r="AP24" s="3" t="s">
        <v>143</v>
      </c>
      <c r="AQ24" s="3" t="s">
        <v>116</v>
      </c>
      <c r="AR24" s="3" t="s">
        <v>143</v>
      </c>
      <c r="AS24" s="3">
        <v>0.93</v>
      </c>
      <c r="AT24" s="3">
        <v>0.03</v>
      </c>
      <c r="AU24" s="3">
        <v>-0.03</v>
      </c>
      <c r="AV24" s="3" t="s">
        <v>58</v>
      </c>
      <c r="AW24" s="3">
        <v>44659</v>
      </c>
      <c r="AX24" s="3">
        <v>4.08</v>
      </c>
      <c r="AY24" s="3">
        <v>2.38</v>
      </c>
      <c r="AZ24" s="3">
        <v>-2.38</v>
      </c>
      <c r="BA24" s="3">
        <v>44585</v>
      </c>
      <c r="BB24" s="3">
        <v>344.8735878</v>
      </c>
      <c r="BC24" s="3">
        <v>-60.4478194</v>
      </c>
      <c r="BD24" s="3">
        <f t="shared" si="0"/>
        <v>468.078349456412</v>
      </c>
      <c r="BE24" s="3">
        <f t="shared" si="1"/>
        <v>8231502.87573249</v>
      </c>
      <c r="BF24" s="3">
        <f t="shared" si="2"/>
        <v>10365664704.0551</v>
      </c>
      <c r="BG24" s="3">
        <f t="shared" si="3"/>
        <v>6.99342485660037e-17</v>
      </c>
      <c r="BH24" s="3">
        <f t="shared" si="4"/>
        <v>0.00108136085167461</v>
      </c>
      <c r="BI24" s="3">
        <f t="shared" si="5"/>
        <v>1.08136085167461</v>
      </c>
    </row>
    <row r="25" s="1" customFormat="1" spans="1:61">
      <c r="A25" s="3" t="s">
        <v>144</v>
      </c>
      <c r="B25" s="3" t="s">
        <v>145</v>
      </c>
      <c r="C25" s="3">
        <v>1</v>
      </c>
      <c r="D25" s="3">
        <v>1</v>
      </c>
      <c r="E25" s="3" t="s">
        <v>54</v>
      </c>
      <c r="F25" s="3" t="s">
        <v>146</v>
      </c>
      <c r="G25" s="3">
        <v>0.76552414</v>
      </c>
      <c r="H25" s="3">
        <v>8.20769048510998</v>
      </c>
      <c r="I25" s="3">
        <v>0.535575235569982</v>
      </c>
      <c r="J25" s="3">
        <v>2.62e-6</v>
      </c>
      <c r="K25" s="3">
        <v>3.42249168001417e-6</v>
      </c>
      <c r="L25" s="3">
        <v>-2.79e-6</v>
      </c>
      <c r="M25" s="3">
        <v>0.01598</v>
      </c>
      <c r="N25" s="3">
        <v>0.00013</v>
      </c>
      <c r="O25" s="3">
        <v>0.0081351689612015</v>
      </c>
      <c r="P25" s="3">
        <v>-0.00014</v>
      </c>
      <c r="Q25" s="3">
        <v>0.307</v>
      </c>
      <c r="R25" s="3">
        <v>0.028934443</v>
      </c>
      <c r="S25" s="3">
        <v>0.014</v>
      </c>
      <c r="T25" s="3">
        <v>0.0456026058631922</v>
      </c>
      <c r="U25" s="3">
        <v>-0.01</v>
      </c>
      <c r="V25" s="3">
        <v>0.12299</v>
      </c>
      <c r="W25" s="3">
        <v>0.00837</v>
      </c>
      <c r="X25" s="3">
        <v>0.0680543133588097</v>
      </c>
      <c r="Y25" s="3">
        <v>-0.00802</v>
      </c>
      <c r="Z25" s="3">
        <v>5373.8</v>
      </c>
      <c r="AA25" s="3">
        <v>42.5</v>
      </c>
      <c r="AB25" s="3">
        <v>-41.2</v>
      </c>
      <c r="AC25" s="3">
        <v>0.93</v>
      </c>
      <c r="AD25" s="3">
        <v>0.02</v>
      </c>
      <c r="AE25" s="3">
        <v>0.021505376344086</v>
      </c>
      <c r="AF25" s="3">
        <v>-0.02</v>
      </c>
      <c r="AG25" s="3">
        <v>225.734</v>
      </c>
      <c r="AH25" s="3">
        <v>1.569</v>
      </c>
      <c r="AI25" s="3">
        <v>0.00695065873993284</v>
      </c>
      <c r="AJ25" s="3">
        <v>-1.547</v>
      </c>
      <c r="AK25" s="3">
        <v>44021</v>
      </c>
      <c r="AL25" s="3">
        <v>13.2309052446938</v>
      </c>
      <c r="AM25" s="3" t="s">
        <v>145</v>
      </c>
      <c r="AN25" s="3" t="s">
        <v>54</v>
      </c>
      <c r="AO25" s="3">
        <v>2020</v>
      </c>
      <c r="AP25" s="3" t="s">
        <v>146</v>
      </c>
      <c r="AQ25" s="3" t="s">
        <v>147</v>
      </c>
      <c r="AR25" s="3" t="s">
        <v>112</v>
      </c>
      <c r="AS25" s="3">
        <v>0.92</v>
      </c>
      <c r="AT25" s="3">
        <v>0.05</v>
      </c>
      <c r="AU25" s="3">
        <v>-0.05</v>
      </c>
      <c r="AV25" s="3" t="s">
        <v>58</v>
      </c>
      <c r="AW25" s="3">
        <v>44723</v>
      </c>
      <c r="AX25" s="3">
        <v>6.7</v>
      </c>
      <c r="AY25" s="3">
        <v>2.9</v>
      </c>
      <c r="AZ25" s="3">
        <v>-2.4</v>
      </c>
      <c r="BA25" s="3">
        <v>44021</v>
      </c>
      <c r="BB25" s="3">
        <v>28.7157956</v>
      </c>
      <c r="BC25" s="3">
        <v>-29.4217086</v>
      </c>
      <c r="BD25" s="3">
        <f t="shared" si="0"/>
        <v>465.635180987324</v>
      </c>
      <c r="BE25" s="3">
        <f t="shared" si="1"/>
        <v>3286850.49860055</v>
      </c>
      <c r="BF25" s="3">
        <f t="shared" si="2"/>
        <v>12871418194.0526</v>
      </c>
      <c r="BG25" s="3">
        <f t="shared" si="3"/>
        <v>2.71848987089732e-17</v>
      </c>
      <c r="BH25" s="3">
        <f t="shared" si="4"/>
        <v>13.9682950301627</v>
      </c>
      <c r="BI25" s="3">
        <f t="shared" si="5"/>
        <v>13968.2950301627</v>
      </c>
    </row>
    <row r="26" s="1" customFormat="1" spans="1:61">
      <c r="A26" s="3" t="s">
        <v>148</v>
      </c>
      <c r="B26" s="3" t="s">
        <v>149</v>
      </c>
      <c r="C26" s="3">
        <v>1</v>
      </c>
      <c r="D26" s="3">
        <v>1</v>
      </c>
      <c r="E26" s="3" t="s">
        <v>54</v>
      </c>
      <c r="F26" s="3" t="s">
        <v>70</v>
      </c>
      <c r="G26" s="3">
        <v>1.43037</v>
      </c>
      <c r="H26" s="3">
        <v>4.39269923166733</v>
      </c>
      <c r="I26" s="3">
        <v>0.286636165198521</v>
      </c>
      <c r="J26" s="3">
        <v>2.3e-6</v>
      </c>
      <c r="K26" s="3">
        <v>1.60797555877151e-6</v>
      </c>
      <c r="L26" s="3">
        <v>-2.3e-6</v>
      </c>
      <c r="M26" s="3">
        <v>0.02334</v>
      </c>
      <c r="N26" s="3">
        <v>0.00061</v>
      </c>
      <c r="O26" s="3">
        <v>0.0261353898886033</v>
      </c>
      <c r="P26" s="3">
        <v>-0.00065</v>
      </c>
      <c r="Q26" s="3">
        <v>1.174</v>
      </c>
      <c r="R26" s="3">
        <v>1.618096024</v>
      </c>
      <c r="S26" s="3">
        <v>0.033</v>
      </c>
      <c r="T26" s="3">
        <v>0.0281090289608177</v>
      </c>
      <c r="U26" s="3">
        <v>-0.033</v>
      </c>
      <c r="V26" s="3">
        <v>1.9</v>
      </c>
      <c r="W26" s="3">
        <v>0.11</v>
      </c>
      <c r="X26" s="3">
        <v>0.0578947368421053</v>
      </c>
      <c r="Y26" s="3">
        <v>-0.11</v>
      </c>
      <c r="Z26" s="3">
        <v>5600</v>
      </c>
      <c r="AA26" s="3">
        <v>150</v>
      </c>
      <c r="AB26" s="3">
        <v>-150</v>
      </c>
      <c r="AC26" s="3">
        <v>0.83</v>
      </c>
      <c r="AD26" s="3">
        <v>0.07</v>
      </c>
      <c r="AE26" s="3">
        <v>0.0843373493975904</v>
      </c>
      <c r="AF26" s="3">
        <v>-0.07</v>
      </c>
      <c r="AG26" s="3">
        <v>375.31</v>
      </c>
      <c r="AH26" s="3">
        <v>4.462</v>
      </c>
      <c r="AI26" s="3">
        <v>0.0118888385601236</v>
      </c>
      <c r="AJ26" s="3">
        <v>-4.36</v>
      </c>
      <c r="AK26" s="3">
        <v>43545</v>
      </c>
      <c r="AL26" s="3">
        <v>12.1334384494406</v>
      </c>
      <c r="AM26" s="3" t="s">
        <v>149</v>
      </c>
      <c r="AN26" s="3" t="s">
        <v>54</v>
      </c>
      <c r="AO26" s="3">
        <v>2011</v>
      </c>
      <c r="AP26" s="3" t="s">
        <v>150</v>
      </c>
      <c r="AQ26" s="3" t="s">
        <v>151</v>
      </c>
      <c r="AR26" s="3" t="s">
        <v>150</v>
      </c>
      <c r="AS26" s="3">
        <v>0.92</v>
      </c>
      <c r="AT26" s="3">
        <v>0.03</v>
      </c>
      <c r="AU26" s="3"/>
      <c r="AV26" s="3" t="s">
        <v>58</v>
      </c>
      <c r="AW26" s="3">
        <v>44663</v>
      </c>
      <c r="AX26" s="3">
        <v>9.6</v>
      </c>
      <c r="AY26" s="3">
        <v>3.7</v>
      </c>
      <c r="AZ26" s="3">
        <v>-5.5</v>
      </c>
      <c r="BA26" s="3">
        <v>42341</v>
      </c>
      <c r="BB26" s="3">
        <v>318.7370122</v>
      </c>
      <c r="BC26" s="3">
        <v>-55.8718634</v>
      </c>
      <c r="BD26" s="3">
        <f t="shared" si="0"/>
        <v>439.889259123384</v>
      </c>
      <c r="BE26" s="3">
        <f t="shared" si="1"/>
        <v>1687267.52518038</v>
      </c>
      <c r="BF26" s="3">
        <f t="shared" si="2"/>
        <v>3097292666.98752</v>
      </c>
      <c r="BG26" s="3">
        <f t="shared" si="3"/>
        <v>1.3183456423744e-17</v>
      </c>
      <c r="BH26" s="3">
        <f t="shared" si="4"/>
        <v>0.000202424407097621</v>
      </c>
      <c r="BI26" s="3">
        <f t="shared" si="5"/>
        <v>0.202424407097621</v>
      </c>
    </row>
    <row r="27" s="1" customFormat="1" spans="1:61">
      <c r="A27" s="3" t="s">
        <v>152</v>
      </c>
      <c r="B27" s="3" t="s">
        <v>153</v>
      </c>
      <c r="C27" s="3">
        <v>1</v>
      </c>
      <c r="D27" s="3">
        <v>1</v>
      </c>
      <c r="E27" s="3" t="s">
        <v>54</v>
      </c>
      <c r="F27" s="3" t="s">
        <v>154</v>
      </c>
      <c r="G27" s="3">
        <v>3.6112706</v>
      </c>
      <c r="H27" s="3">
        <v>1.73988213455951</v>
      </c>
      <c r="I27" s="3">
        <v>0.113532276317097</v>
      </c>
      <c r="J27" s="3">
        <v>4.3e-6</v>
      </c>
      <c r="K27" s="3">
        <v>1.19071664139486e-6</v>
      </c>
      <c r="L27" s="3">
        <v>-4.3e-6</v>
      </c>
      <c r="M27" s="3">
        <v>0.0514</v>
      </c>
      <c r="N27" s="3">
        <v>0.0007</v>
      </c>
      <c r="O27" s="3">
        <v>0.0136186770428016</v>
      </c>
      <c r="P27" s="3">
        <v>-0.0007</v>
      </c>
      <c r="Q27" s="3">
        <v>1.473</v>
      </c>
      <c r="R27" s="3">
        <v>3.196010817</v>
      </c>
      <c r="S27" s="3">
        <v>0.096</v>
      </c>
      <c r="T27" s="3">
        <v>0.065173116089613</v>
      </c>
      <c r="U27" s="3">
        <v>-0.096</v>
      </c>
      <c r="V27" s="3">
        <v>4.85</v>
      </c>
      <c r="W27" s="3">
        <v>0.21</v>
      </c>
      <c r="X27" s="3">
        <v>0.0432989690721649</v>
      </c>
      <c r="Y27" s="3">
        <v>-0.21</v>
      </c>
      <c r="Z27" s="3">
        <v>6450</v>
      </c>
      <c r="AA27" s="3">
        <v>120</v>
      </c>
      <c r="AB27" s="3">
        <v>-120</v>
      </c>
      <c r="AC27" s="3">
        <v>1.39</v>
      </c>
      <c r="AD27" s="3">
        <v>0.06</v>
      </c>
      <c r="AE27" s="3">
        <v>0.0431654676258993</v>
      </c>
      <c r="AF27" s="3">
        <v>-0.06</v>
      </c>
      <c r="AG27" s="3">
        <v>381.174</v>
      </c>
      <c r="AH27" s="3">
        <v>3.23</v>
      </c>
      <c r="AI27" s="3">
        <v>0.00847382035500847</v>
      </c>
      <c r="AJ27" s="3">
        <v>-3.177</v>
      </c>
      <c r="AK27" s="3">
        <v>42524</v>
      </c>
      <c r="AL27" s="3">
        <v>11.600637737539</v>
      </c>
      <c r="AM27" s="3" t="s">
        <v>153</v>
      </c>
      <c r="AN27" s="3" t="s">
        <v>54</v>
      </c>
      <c r="AO27" s="3">
        <v>2016</v>
      </c>
      <c r="AP27" s="3" t="s">
        <v>154</v>
      </c>
      <c r="AQ27" s="3" t="s">
        <v>155</v>
      </c>
      <c r="AR27" s="3" t="s">
        <v>154</v>
      </c>
      <c r="AS27" s="3">
        <v>1.87</v>
      </c>
      <c r="AT27" s="3">
        <v>0.11</v>
      </c>
      <c r="AU27" s="3">
        <v>-0.11</v>
      </c>
      <c r="AV27" s="3" t="s">
        <v>58</v>
      </c>
      <c r="AW27" s="3">
        <v>45210</v>
      </c>
      <c r="AX27" s="3">
        <v>2.6</v>
      </c>
      <c r="AY27" s="3">
        <v>0.5</v>
      </c>
      <c r="AZ27" s="3">
        <v>-0.5</v>
      </c>
      <c r="BA27" s="3">
        <v>42524</v>
      </c>
      <c r="BB27" s="3">
        <v>62.6160813</v>
      </c>
      <c r="BC27" s="3">
        <v>-45.8982434</v>
      </c>
      <c r="BD27" s="3">
        <f t="shared" si="0"/>
        <v>399.286679621792</v>
      </c>
      <c r="BE27" s="3">
        <f t="shared" si="1"/>
        <v>18905777.6678579</v>
      </c>
      <c r="BF27" s="3">
        <f t="shared" si="2"/>
        <v>7155966656.51935</v>
      </c>
      <c r="BG27" s="3">
        <f t="shared" si="3"/>
        <v>5.53973396779677e-16</v>
      </c>
      <c r="BH27" s="3">
        <f t="shared" si="4"/>
        <v>0.000205966196904052</v>
      </c>
      <c r="BI27" s="3">
        <f t="shared" si="5"/>
        <v>0.205966196904052</v>
      </c>
    </row>
    <row r="28" s="1" customFormat="1" spans="1:61">
      <c r="A28" s="3" t="s">
        <v>156</v>
      </c>
      <c r="B28" s="3" t="s">
        <v>157</v>
      </c>
      <c r="C28" s="3">
        <v>1</v>
      </c>
      <c r="D28" s="3">
        <v>1</v>
      </c>
      <c r="E28" s="3" t="s">
        <v>54</v>
      </c>
      <c r="F28" s="3" t="s">
        <v>158</v>
      </c>
      <c r="G28" s="3">
        <v>4.43527</v>
      </c>
      <c r="H28" s="3">
        <v>1.41664097112464</v>
      </c>
      <c r="I28" s="3">
        <v>0.092439867610091</v>
      </c>
      <c r="J28" s="3">
        <v>2e-5</v>
      </c>
      <c r="K28" s="3">
        <v>4.50930833974031e-6</v>
      </c>
      <c r="L28" s="3">
        <v>-2e-5</v>
      </c>
      <c r="M28" s="3">
        <v>0.058</v>
      </c>
      <c r="N28" s="3">
        <v>0.003</v>
      </c>
      <c r="O28" s="3">
        <v>0.0517241379310345</v>
      </c>
      <c r="P28" s="3">
        <v>-0.002</v>
      </c>
      <c r="Q28" s="3">
        <v>1.07</v>
      </c>
      <c r="R28" s="3">
        <v>1.225043</v>
      </c>
      <c r="S28" s="3">
        <v>0.06</v>
      </c>
      <c r="T28" s="3">
        <v>0.0560747663551402</v>
      </c>
      <c r="U28" s="3">
        <v>-0.06</v>
      </c>
      <c r="V28" s="3">
        <v>2.9</v>
      </c>
      <c r="W28" s="3">
        <v>0.17</v>
      </c>
      <c r="X28" s="3">
        <v>0.0586206896551724</v>
      </c>
      <c r="Y28" s="3">
        <v>-0.17</v>
      </c>
      <c r="Z28" s="3">
        <v>6330</v>
      </c>
      <c r="AA28" s="3">
        <v>130</v>
      </c>
      <c r="AB28" s="3">
        <v>-130</v>
      </c>
      <c r="AC28" s="3">
        <v>1.34</v>
      </c>
      <c r="AD28" s="3">
        <v>0.05</v>
      </c>
      <c r="AE28" s="3">
        <v>0.0373134328358209</v>
      </c>
      <c r="AF28" s="3">
        <v>-0.05</v>
      </c>
      <c r="AG28" s="3">
        <v>609.128</v>
      </c>
      <c r="AH28" s="3">
        <v>15.952</v>
      </c>
      <c r="AI28" s="3">
        <v>0.0261882559987392</v>
      </c>
      <c r="AJ28" s="3">
        <v>-15.171</v>
      </c>
      <c r="AK28" s="3">
        <v>43790</v>
      </c>
      <c r="AL28" s="3">
        <v>10.4577721143163</v>
      </c>
      <c r="AM28" s="3" t="s">
        <v>157</v>
      </c>
      <c r="AN28" s="3" t="s">
        <v>54</v>
      </c>
      <c r="AO28" s="3">
        <v>2019</v>
      </c>
      <c r="AP28" s="3" t="s">
        <v>158</v>
      </c>
      <c r="AQ28" s="3" t="s">
        <v>140</v>
      </c>
      <c r="AR28" s="3" t="s">
        <v>158</v>
      </c>
      <c r="AS28" s="3">
        <v>1.38</v>
      </c>
      <c r="AT28" s="3">
        <v>0.04</v>
      </c>
      <c r="AU28" s="3">
        <v>-0.04</v>
      </c>
      <c r="AV28" s="3" t="s">
        <v>58</v>
      </c>
      <c r="AW28" s="3">
        <v>44801</v>
      </c>
      <c r="AX28" s="3">
        <v>0.96</v>
      </c>
      <c r="AY28" s="3">
        <v>0.6</v>
      </c>
      <c r="AZ28" s="3">
        <v>-0.6</v>
      </c>
      <c r="BA28" s="3">
        <v>43790</v>
      </c>
      <c r="BB28" s="3">
        <v>141.9206435</v>
      </c>
      <c r="BC28" s="3">
        <v>-19.3476477</v>
      </c>
      <c r="BD28" s="3">
        <f t="shared" si="0"/>
        <v>456.363688188203</v>
      </c>
      <c r="BE28" s="3">
        <f t="shared" si="1"/>
        <v>116970509.715962</v>
      </c>
      <c r="BF28" s="3">
        <f t="shared" si="2"/>
        <v>34771257347.1945</v>
      </c>
      <c r="BG28" s="3">
        <f t="shared" si="3"/>
        <v>2.13339839625739e-15</v>
      </c>
      <c r="BH28" s="3">
        <f t="shared" si="4"/>
        <v>0.00214619797607537</v>
      </c>
      <c r="BI28" s="3">
        <f t="shared" si="5"/>
        <v>2.14619797607537</v>
      </c>
    </row>
    <row r="29" s="1" customFormat="1" spans="1:61">
      <c r="A29" s="3" t="s">
        <v>159</v>
      </c>
      <c r="B29" s="3" t="s">
        <v>160</v>
      </c>
      <c r="C29" s="3">
        <v>1</v>
      </c>
      <c r="D29" s="3">
        <v>1</v>
      </c>
      <c r="E29" s="3" t="s">
        <v>54</v>
      </c>
      <c r="F29" s="3" t="s">
        <v>70</v>
      </c>
      <c r="G29" s="3">
        <v>3.7681</v>
      </c>
      <c r="H29" s="3">
        <v>1.66746774236353</v>
      </c>
      <c r="I29" s="3">
        <v>0.108807030496804</v>
      </c>
      <c r="J29" s="3">
        <v>0.0003</v>
      </c>
      <c r="K29" s="3">
        <v>7.96157214511292e-5</v>
      </c>
      <c r="L29" s="3">
        <v>-0.0003</v>
      </c>
      <c r="M29" s="3">
        <v>0.0481</v>
      </c>
      <c r="N29" s="3">
        <v>0.0015</v>
      </c>
      <c r="O29" s="3">
        <v>0.0311850311850312</v>
      </c>
      <c r="P29" s="3">
        <v>-0.0016</v>
      </c>
      <c r="Q29" s="3">
        <v>1.02</v>
      </c>
      <c r="R29" s="3">
        <v>1.061208</v>
      </c>
      <c r="S29" s="3">
        <v>0.07</v>
      </c>
      <c r="T29" s="3">
        <v>0.0686274509803922</v>
      </c>
      <c r="U29" s="3">
        <v>-0.07</v>
      </c>
      <c r="V29" s="3">
        <v>2.41</v>
      </c>
      <c r="W29" s="3">
        <v>0.27</v>
      </c>
      <c r="X29" s="3">
        <v>0.112033195020747</v>
      </c>
      <c r="Y29" s="3">
        <v>-0.26</v>
      </c>
      <c r="Z29" s="3">
        <v>5740</v>
      </c>
      <c r="AA29" s="3">
        <v>80</v>
      </c>
      <c r="AB29" s="3">
        <v>-80</v>
      </c>
      <c r="AC29" s="3">
        <v>1.04</v>
      </c>
      <c r="AD29" s="3">
        <v>0.1</v>
      </c>
      <c r="AE29" s="3">
        <v>0.0961538461538462</v>
      </c>
      <c r="AF29" s="3">
        <v>-0.1</v>
      </c>
      <c r="AG29" s="3">
        <v>1176.12</v>
      </c>
      <c r="AH29" s="3">
        <v>57.17</v>
      </c>
      <c r="AI29" s="3">
        <v>0.0486089854776724</v>
      </c>
      <c r="AJ29" s="3">
        <v>-52.19</v>
      </c>
      <c r="AK29" s="3">
        <v>43545</v>
      </c>
      <c r="AL29" s="3">
        <v>10.4380500722511</v>
      </c>
      <c r="AM29" s="3" t="s">
        <v>160</v>
      </c>
      <c r="AN29" s="3" t="s">
        <v>54</v>
      </c>
      <c r="AO29" s="3">
        <v>2011</v>
      </c>
      <c r="AP29" s="3" t="s">
        <v>161</v>
      </c>
      <c r="AQ29" s="3" t="s">
        <v>116</v>
      </c>
      <c r="AR29" s="3" t="s">
        <v>70</v>
      </c>
      <c r="AS29" s="3">
        <v>1.59</v>
      </c>
      <c r="AT29" s="3">
        <v>0.07</v>
      </c>
      <c r="AU29" s="3">
        <v>-0.07</v>
      </c>
      <c r="AV29" s="3" t="s">
        <v>58</v>
      </c>
      <c r="AW29" s="3">
        <v>44882</v>
      </c>
      <c r="AX29" s="3">
        <v>10.7</v>
      </c>
      <c r="AY29" s="3">
        <v>1</v>
      </c>
      <c r="AZ29" s="3">
        <v>-1</v>
      </c>
      <c r="BA29" s="3">
        <v>41773</v>
      </c>
      <c r="BB29" s="3">
        <v>278.699236</v>
      </c>
      <c r="BC29" s="3">
        <v>-6.612288</v>
      </c>
      <c r="BD29" s="3">
        <f t="shared" si="0"/>
        <v>374.555632943641</v>
      </c>
      <c r="BE29" s="3">
        <f t="shared" si="1"/>
        <v>1379670.90403459</v>
      </c>
      <c r="BF29" s="3">
        <f t="shared" si="2"/>
        <v>596328207.448357</v>
      </c>
      <c r="BG29" s="3">
        <f t="shared" si="3"/>
        <v>2.741652543686e-17</v>
      </c>
      <c r="BH29" s="3">
        <f t="shared" si="4"/>
        <v>2.20225188408818e-5</v>
      </c>
      <c r="BI29" s="3">
        <f t="shared" si="5"/>
        <v>0.0220225188408818</v>
      </c>
    </row>
    <row r="30" s="1" customFormat="1" spans="1:61">
      <c r="A30" s="3" t="s">
        <v>162</v>
      </c>
      <c r="B30" s="3" t="s">
        <v>163</v>
      </c>
      <c r="C30" s="3">
        <v>1</v>
      </c>
      <c r="D30" s="3">
        <v>1</v>
      </c>
      <c r="E30" s="3" t="s">
        <v>54</v>
      </c>
      <c r="F30" s="3" t="s">
        <v>164</v>
      </c>
      <c r="G30" s="3">
        <v>1.3484978</v>
      </c>
      <c r="H30" s="3">
        <v>4.65939595897005</v>
      </c>
      <c r="I30" s="3">
        <v>0.304038888024147</v>
      </c>
      <c r="J30" s="3">
        <v>9e-7</v>
      </c>
      <c r="K30" s="3">
        <v>6.67409320208012e-7</v>
      </c>
      <c r="L30" s="3">
        <v>-9e-7</v>
      </c>
      <c r="M30" s="3">
        <v>0.0238</v>
      </c>
      <c r="N30" s="3">
        <v>0.001</v>
      </c>
      <c r="O30" s="3">
        <v>0.0420168067226891</v>
      </c>
      <c r="P30" s="3">
        <v>-0.001</v>
      </c>
      <c r="Q30" s="3">
        <v>1.395</v>
      </c>
      <c r="R30" s="3">
        <v>2.714704875</v>
      </c>
      <c r="S30" s="3">
        <v>0.057</v>
      </c>
      <c r="T30" s="3">
        <v>0.0408602150537634</v>
      </c>
      <c r="U30" s="3">
        <v>-0.057</v>
      </c>
      <c r="V30" s="3">
        <v>2.26</v>
      </c>
      <c r="W30" s="3">
        <v>0.17</v>
      </c>
      <c r="X30" s="3">
        <v>0.0752212389380531</v>
      </c>
      <c r="Y30" s="3">
        <v>-0.17</v>
      </c>
      <c r="Z30" s="3">
        <v>6125</v>
      </c>
      <c r="AA30" s="3">
        <v>94</v>
      </c>
      <c r="AB30" s="3">
        <v>-94</v>
      </c>
      <c r="AC30" s="3">
        <v>1.07</v>
      </c>
      <c r="AD30" s="3">
        <v>0.03</v>
      </c>
      <c r="AE30" s="3">
        <v>0.0280373831775701</v>
      </c>
      <c r="AF30" s="3">
        <v>-0.05</v>
      </c>
      <c r="AG30" s="3">
        <v>494.182</v>
      </c>
      <c r="AH30" s="3">
        <v>12.468</v>
      </c>
      <c r="AI30" s="3">
        <v>0.0252295712915485</v>
      </c>
      <c r="AJ30" s="3">
        <v>-11.88</v>
      </c>
      <c r="AK30" s="3">
        <v>43657</v>
      </c>
      <c r="AL30" s="3">
        <v>10.2436588583681</v>
      </c>
      <c r="AM30" s="3" t="s">
        <v>163</v>
      </c>
      <c r="AN30" s="3" t="s">
        <v>54</v>
      </c>
      <c r="AO30" s="3">
        <v>2017</v>
      </c>
      <c r="AP30" s="3" t="s">
        <v>165</v>
      </c>
      <c r="AQ30" s="3" t="s">
        <v>166</v>
      </c>
      <c r="AR30" s="3" t="s">
        <v>165</v>
      </c>
      <c r="AS30" s="3">
        <v>1.17</v>
      </c>
      <c r="AT30" s="3">
        <v>0.03</v>
      </c>
      <c r="AU30" s="3">
        <v>-0.03</v>
      </c>
      <c r="AV30" s="3" t="s">
        <v>58</v>
      </c>
      <c r="AW30" s="3">
        <v>44634</v>
      </c>
      <c r="AX30" s="3">
        <v>0.88</v>
      </c>
      <c r="AY30" s="3">
        <v>0.67</v>
      </c>
      <c r="AZ30" s="3">
        <v>-0.45</v>
      </c>
      <c r="BA30" s="3">
        <v>44585</v>
      </c>
      <c r="BB30" s="3">
        <v>268.8907069</v>
      </c>
      <c r="BC30" s="3">
        <v>-61.7474</v>
      </c>
      <c r="BD30" s="3">
        <f t="shared" si="0"/>
        <v>442.891334725574</v>
      </c>
      <c r="BE30" s="3">
        <f t="shared" si="1"/>
        <v>136917179.80149</v>
      </c>
      <c r="BF30" s="3">
        <f t="shared" si="2"/>
        <v>241715238686.339</v>
      </c>
      <c r="BG30" s="3">
        <f t="shared" si="3"/>
        <v>1.74202017156842e-15</v>
      </c>
      <c r="BH30" s="3">
        <f t="shared" si="4"/>
        <v>0.00189239114668024</v>
      </c>
      <c r="BI30" s="3">
        <f t="shared" si="5"/>
        <v>1.89239114668024</v>
      </c>
    </row>
    <row r="31" s="1" customFormat="1" spans="1:61">
      <c r="A31" s="3" t="s">
        <v>167</v>
      </c>
      <c r="B31" s="3" t="s">
        <v>168</v>
      </c>
      <c r="C31" s="3">
        <v>1</v>
      </c>
      <c r="D31" s="3">
        <v>1</v>
      </c>
      <c r="E31" s="3" t="s">
        <v>54</v>
      </c>
      <c r="F31" s="3" t="s">
        <v>70</v>
      </c>
      <c r="G31" s="3">
        <v>1.21288287</v>
      </c>
      <c r="H31" s="3">
        <v>5.18037261091832</v>
      </c>
      <c r="I31" s="3">
        <v>0.338034101854376</v>
      </c>
      <c r="J31" s="3">
        <v>1.7e-7</v>
      </c>
      <c r="K31" s="3">
        <v>1.40161926765443e-7</v>
      </c>
      <c r="L31" s="3">
        <v>-1.7e-7</v>
      </c>
      <c r="M31" s="3">
        <v>0.0232</v>
      </c>
      <c r="N31" s="3">
        <v>0.00024</v>
      </c>
      <c r="O31" s="3">
        <v>0.0103448275862069</v>
      </c>
      <c r="P31" s="3">
        <v>-0.00024</v>
      </c>
      <c r="Q31" s="3">
        <v>1.368</v>
      </c>
      <c r="R31" s="3">
        <v>2.560108032</v>
      </c>
      <c r="S31" s="3">
        <v>0.09</v>
      </c>
      <c r="T31" s="3">
        <v>0.0657894736842105</v>
      </c>
      <c r="U31" s="3">
        <v>-0.09</v>
      </c>
      <c r="V31" s="3">
        <v>1.97</v>
      </c>
      <c r="W31" s="3">
        <v>0.12</v>
      </c>
      <c r="X31" s="3">
        <v>0.0609137055837563</v>
      </c>
      <c r="Y31" s="3">
        <v>-0.12</v>
      </c>
      <c r="Z31" s="3">
        <v>5905</v>
      </c>
      <c r="AA31" s="3">
        <v>80</v>
      </c>
      <c r="AB31" s="3">
        <v>-80</v>
      </c>
      <c r="AC31" s="3">
        <v>1.13</v>
      </c>
      <c r="AD31" s="3">
        <v>0.04</v>
      </c>
      <c r="AE31" s="3">
        <v>0.0353982300884956</v>
      </c>
      <c r="AF31" s="3">
        <v>-0.04</v>
      </c>
      <c r="AG31" s="3">
        <v>364.813</v>
      </c>
      <c r="AH31" s="3">
        <v>4.772</v>
      </c>
      <c r="AI31" s="3">
        <v>0.0130806742084301</v>
      </c>
      <c r="AJ31" s="3">
        <v>-4.653</v>
      </c>
      <c r="AK31" s="3">
        <v>43545</v>
      </c>
      <c r="AL31" s="3">
        <v>9.60610056921177</v>
      </c>
      <c r="AM31" s="3" t="s">
        <v>168</v>
      </c>
      <c r="AN31" s="3" t="s">
        <v>54</v>
      </c>
      <c r="AO31" s="3">
        <v>2010</v>
      </c>
      <c r="AP31" s="3" t="s">
        <v>106</v>
      </c>
      <c r="AQ31" s="3" t="s">
        <v>169</v>
      </c>
      <c r="AR31" s="3" t="s">
        <v>106</v>
      </c>
      <c r="AS31" s="3">
        <v>1.2</v>
      </c>
      <c r="AT31" s="3">
        <v>0.07</v>
      </c>
      <c r="AU31" s="3">
        <v>-0.07</v>
      </c>
      <c r="AV31" s="3" t="s">
        <v>58</v>
      </c>
      <c r="AW31" s="3">
        <v>44622</v>
      </c>
      <c r="AX31" s="3">
        <v>4</v>
      </c>
      <c r="AY31" s="3">
        <v>1</v>
      </c>
      <c r="AZ31" s="3">
        <v>-1</v>
      </c>
      <c r="BA31" s="3">
        <v>44585</v>
      </c>
      <c r="BB31" s="3">
        <v>306.1239076</v>
      </c>
      <c r="BC31" s="3">
        <v>16.7621462</v>
      </c>
      <c r="BD31" s="3">
        <f t="shared" si="0"/>
        <v>449.414234639798</v>
      </c>
      <c r="BE31" s="3">
        <f t="shared" si="1"/>
        <v>8538365.12690668</v>
      </c>
      <c r="BF31" s="3">
        <f t="shared" si="2"/>
        <v>15863490500.3468</v>
      </c>
      <c r="BG31" s="3">
        <f t="shared" si="3"/>
        <v>1.15960576699654e-16</v>
      </c>
      <c r="BH31" s="3">
        <f t="shared" si="4"/>
        <v>0.000491016225371128</v>
      </c>
      <c r="BI31" s="3">
        <f t="shared" si="5"/>
        <v>0.491016225371127</v>
      </c>
    </row>
    <row r="32" s="1" customFormat="1" spans="1:61">
      <c r="A32" s="3" t="s">
        <v>170</v>
      </c>
      <c r="B32" s="3" t="s">
        <v>171</v>
      </c>
      <c r="C32" s="3">
        <v>2</v>
      </c>
      <c r="D32" s="3">
        <v>1</v>
      </c>
      <c r="E32" s="3" t="s">
        <v>54</v>
      </c>
      <c r="F32" s="3" t="s">
        <v>172</v>
      </c>
      <c r="G32" s="3">
        <v>3.21223328</v>
      </c>
      <c r="H32" s="3">
        <v>1.95601771487779</v>
      </c>
      <c r="I32" s="3">
        <v>0.127635739959399</v>
      </c>
      <c r="J32" s="3">
        <v>5.8e-7</v>
      </c>
      <c r="K32" s="3">
        <v>1.80559738176923e-7</v>
      </c>
      <c r="L32" s="3">
        <v>-5.8e-7</v>
      </c>
      <c r="M32" s="3">
        <v>0.04171</v>
      </c>
      <c r="N32" s="3">
        <v>0.00065</v>
      </c>
      <c r="O32" s="3">
        <v>0.0155837928554304</v>
      </c>
      <c r="P32" s="3">
        <v>-0.00065</v>
      </c>
      <c r="Q32" s="3">
        <v>1.06</v>
      </c>
      <c r="R32" s="3">
        <v>1.191016</v>
      </c>
      <c r="S32" s="3">
        <v>0.074</v>
      </c>
      <c r="T32" s="3">
        <v>0.069811320754717</v>
      </c>
      <c r="U32" s="3">
        <v>-0.074</v>
      </c>
      <c r="V32" s="3">
        <v>2.192</v>
      </c>
      <c r="W32" s="3">
        <v>0.077</v>
      </c>
      <c r="X32" s="3">
        <v>0.0351277372262774</v>
      </c>
      <c r="Y32" s="3">
        <v>-0.077</v>
      </c>
      <c r="Z32" s="3">
        <v>5314</v>
      </c>
      <c r="AA32" s="3">
        <v>50</v>
      </c>
      <c r="AB32" s="3">
        <v>-50</v>
      </c>
      <c r="AC32" s="3">
        <v>0.94</v>
      </c>
      <c r="AD32" s="3">
        <v>0.04</v>
      </c>
      <c r="AE32" s="3">
        <v>0.0425531914893617</v>
      </c>
      <c r="AF32" s="3">
        <v>-0.04</v>
      </c>
      <c r="AG32" s="3">
        <v>81.7647</v>
      </c>
      <c r="AH32" s="3">
        <v>0.2505</v>
      </c>
      <c r="AI32" s="3">
        <v>0.00306366928515606</v>
      </c>
      <c r="AJ32" s="3">
        <v>-0.2489</v>
      </c>
      <c r="AK32" s="3">
        <v>43804</v>
      </c>
      <c r="AL32" s="3">
        <v>9.31515637814421</v>
      </c>
      <c r="AM32" s="3" t="s">
        <v>171</v>
      </c>
      <c r="AN32" s="3" t="s">
        <v>54</v>
      </c>
      <c r="AO32" s="3">
        <v>2010</v>
      </c>
      <c r="AP32" s="3" t="s">
        <v>106</v>
      </c>
      <c r="AQ32" s="3" t="s">
        <v>173</v>
      </c>
      <c r="AR32" s="3" t="s">
        <v>106</v>
      </c>
      <c r="AS32" s="3">
        <v>1.04</v>
      </c>
      <c r="AT32" s="3">
        <v>0.04</v>
      </c>
      <c r="AU32" s="3">
        <v>-0.04</v>
      </c>
      <c r="AV32" s="3" t="s">
        <v>58</v>
      </c>
      <c r="AW32" s="3">
        <v>44621</v>
      </c>
      <c r="AX32" s="3">
        <v>12.4</v>
      </c>
      <c r="AY32" s="3">
        <v>2.6</v>
      </c>
      <c r="AZ32" s="3">
        <v>-2.6</v>
      </c>
      <c r="BA32" s="3">
        <v>44585</v>
      </c>
      <c r="BB32" s="3">
        <v>155.6814593</v>
      </c>
      <c r="BC32" s="3">
        <v>50.1287115</v>
      </c>
      <c r="BD32" s="3">
        <f t="shared" si="0"/>
        <v>440.296752734732</v>
      </c>
      <c r="BE32" s="3">
        <f t="shared" si="1"/>
        <v>1049371.75061265</v>
      </c>
      <c r="BF32" s="3">
        <f t="shared" si="2"/>
        <v>603182855.61064</v>
      </c>
      <c r="BG32" s="3">
        <f t="shared" si="3"/>
        <v>1.04874005981911e-17</v>
      </c>
      <c r="BH32" s="3">
        <f t="shared" si="4"/>
        <v>0.00290910937898836</v>
      </c>
      <c r="BI32" s="3">
        <f t="shared" si="5"/>
        <v>2.90910937898835</v>
      </c>
    </row>
    <row r="33" s="1" customFormat="1" spans="1:61">
      <c r="A33" s="3" t="s">
        <v>174</v>
      </c>
      <c r="B33" s="3" t="s">
        <v>175</v>
      </c>
      <c r="C33" s="3">
        <v>1</v>
      </c>
      <c r="D33" s="3">
        <v>1</v>
      </c>
      <c r="E33" s="3" t="s">
        <v>54</v>
      </c>
      <c r="F33" s="3" t="s">
        <v>176</v>
      </c>
      <c r="G33" s="3">
        <v>1.4013794</v>
      </c>
      <c r="H33" s="3">
        <v>4.48357182929905</v>
      </c>
      <c r="I33" s="3">
        <v>0.292565861618209</v>
      </c>
      <c r="J33" s="3">
        <v>8e-7</v>
      </c>
      <c r="K33" s="3">
        <v>5.70866105210338e-7</v>
      </c>
      <c r="L33" s="3">
        <v>-8e-7</v>
      </c>
      <c r="M33" s="3">
        <v>0.0243</v>
      </c>
      <c r="N33" s="3">
        <v>0.0005</v>
      </c>
      <c r="O33" s="3">
        <v>0.0205761316872428</v>
      </c>
      <c r="P33" s="3">
        <v>-0.0005</v>
      </c>
      <c r="Q33" s="3">
        <v>1.3</v>
      </c>
      <c r="R33" s="3">
        <v>2.197</v>
      </c>
      <c r="S33" s="3">
        <v>0.09</v>
      </c>
      <c r="T33" s="3">
        <v>0.0692307692307692</v>
      </c>
      <c r="U33" s="3">
        <v>-0.09</v>
      </c>
      <c r="V33" s="3">
        <v>1.9</v>
      </c>
      <c r="W33" s="3">
        <v>0.08</v>
      </c>
      <c r="X33" s="3">
        <v>0.0421052631578947</v>
      </c>
      <c r="Y33" s="3">
        <v>-0.08</v>
      </c>
      <c r="Z33" s="3">
        <v>5675</v>
      </c>
      <c r="AA33" s="3">
        <v>60</v>
      </c>
      <c r="AB33" s="3">
        <v>-60</v>
      </c>
      <c r="AC33" s="3">
        <v>0.98</v>
      </c>
      <c r="AD33" s="3">
        <v>0.06</v>
      </c>
      <c r="AE33" s="3">
        <v>0.0612244897959184</v>
      </c>
      <c r="AF33" s="3">
        <v>-0.06</v>
      </c>
      <c r="AG33" s="3">
        <v>298.214</v>
      </c>
      <c r="AH33" s="3">
        <v>1.42</v>
      </c>
      <c r="AI33" s="3">
        <v>0.00476168120879637</v>
      </c>
      <c r="AJ33" s="3">
        <v>-1.407</v>
      </c>
      <c r="AK33" s="3">
        <v>42341</v>
      </c>
      <c r="AL33" s="3">
        <v>9.12117501335103</v>
      </c>
      <c r="AM33" s="3" t="s">
        <v>175</v>
      </c>
      <c r="AN33" s="3" t="s">
        <v>54</v>
      </c>
      <c r="AO33" s="3">
        <v>2015</v>
      </c>
      <c r="AP33" s="3" t="s">
        <v>176</v>
      </c>
      <c r="AQ33" s="3" t="s">
        <v>177</v>
      </c>
      <c r="AR33" s="3" t="s">
        <v>176</v>
      </c>
      <c r="AS33" s="3">
        <v>0.96</v>
      </c>
      <c r="AT33" s="3">
        <v>0.05</v>
      </c>
      <c r="AU33" s="3">
        <v>-0.05</v>
      </c>
      <c r="AV33" s="3" t="s">
        <v>58</v>
      </c>
      <c r="AW33" s="3">
        <v>44656</v>
      </c>
      <c r="AX33" s="3">
        <v>0.6</v>
      </c>
      <c r="AY33" s="3">
        <v>1.4</v>
      </c>
      <c r="AZ33" s="3">
        <v>-0.35</v>
      </c>
      <c r="BA33" s="3">
        <v>44585</v>
      </c>
      <c r="BB33" s="3">
        <v>267.2848846</v>
      </c>
      <c r="BC33" s="3">
        <v>29.8790428</v>
      </c>
      <c r="BD33" s="3">
        <f t="shared" si="0"/>
        <v>467.92435098228</v>
      </c>
      <c r="BE33" s="3">
        <f t="shared" si="1"/>
        <v>272425488.473112</v>
      </c>
      <c r="BF33" s="3">
        <f t="shared" si="2"/>
        <v>461354956854.666</v>
      </c>
      <c r="BG33" s="3">
        <f t="shared" si="3"/>
        <v>2.46542717568242e-15</v>
      </c>
      <c r="BH33" s="3">
        <f t="shared" si="4"/>
        <v>0.0120698880582156</v>
      </c>
      <c r="BI33" s="3">
        <f t="shared" si="5"/>
        <v>12.0698880582156</v>
      </c>
    </row>
    <row r="34" s="1" customFormat="1" spans="1:61">
      <c r="A34" s="3" t="s">
        <v>178</v>
      </c>
      <c r="B34" s="3" t="s">
        <v>179</v>
      </c>
      <c r="C34" s="3">
        <v>1</v>
      </c>
      <c r="D34" s="3">
        <v>1</v>
      </c>
      <c r="E34" s="3" t="s">
        <v>54</v>
      </c>
      <c r="F34" s="3" t="s">
        <v>70</v>
      </c>
      <c r="G34" s="3">
        <v>1.354133</v>
      </c>
      <c r="H34" s="3">
        <v>4.64000596691758</v>
      </c>
      <c r="I34" s="3">
        <v>0.302773635687933</v>
      </c>
      <c r="J34" s="3">
        <v>1e-6</v>
      </c>
      <c r="K34" s="3">
        <v>7.38479898207931e-7</v>
      </c>
      <c r="L34" s="3">
        <v>-1e-6</v>
      </c>
      <c r="M34" s="3">
        <v>0.02298</v>
      </c>
      <c r="N34" s="3">
        <v>0.00032</v>
      </c>
      <c r="O34" s="3">
        <v>0.0139251523063534</v>
      </c>
      <c r="P34" s="3">
        <v>-0.00032</v>
      </c>
      <c r="Q34" s="3">
        <v>1.168</v>
      </c>
      <c r="R34" s="3">
        <v>1.593413632</v>
      </c>
      <c r="S34" s="3">
        <v>0.03</v>
      </c>
      <c r="T34" s="3">
        <v>0.0256849315068493</v>
      </c>
      <c r="U34" s="3">
        <v>-0.03</v>
      </c>
      <c r="V34" s="3">
        <v>1.53</v>
      </c>
      <c r="W34" s="3">
        <v>0.12</v>
      </c>
      <c r="X34" s="3">
        <v>0.0784313725490196</v>
      </c>
      <c r="Y34" s="3">
        <v>-0.23</v>
      </c>
      <c r="Z34" s="3">
        <v>5227</v>
      </c>
      <c r="AA34" s="3">
        <v>95</v>
      </c>
      <c r="AB34" s="3">
        <v>-95</v>
      </c>
      <c r="AC34" s="3">
        <v>0.88</v>
      </c>
      <c r="AD34" s="3">
        <v>0.04</v>
      </c>
      <c r="AE34" s="3">
        <v>0.0454545454545455</v>
      </c>
      <c r="AF34" s="3">
        <v>-0.04</v>
      </c>
      <c r="AG34" s="3">
        <v>341.925</v>
      </c>
      <c r="AH34" s="3">
        <v>3.674</v>
      </c>
      <c r="AI34" s="3">
        <v>0.0107450464283103</v>
      </c>
      <c r="AJ34" s="3">
        <v>-3.598</v>
      </c>
      <c r="AK34" s="3">
        <v>43545</v>
      </c>
      <c r="AL34" s="3">
        <v>9.07144436012397</v>
      </c>
      <c r="AM34" s="3" t="s">
        <v>179</v>
      </c>
      <c r="AN34" s="3" t="s">
        <v>54</v>
      </c>
      <c r="AO34" s="3">
        <v>2013</v>
      </c>
      <c r="AP34" s="3" t="s">
        <v>180</v>
      </c>
      <c r="AQ34" s="3" t="s">
        <v>181</v>
      </c>
      <c r="AR34" s="3" t="s">
        <v>70</v>
      </c>
      <c r="AS34" s="3">
        <v>0.9</v>
      </c>
      <c r="AT34" s="3">
        <v>0.02</v>
      </c>
      <c r="AU34" s="3">
        <v>-0.02</v>
      </c>
      <c r="AV34" s="3" t="s">
        <v>58</v>
      </c>
      <c r="AW34" s="3">
        <v>44911</v>
      </c>
      <c r="AX34" s="3">
        <v>9.7</v>
      </c>
      <c r="AY34" s="3">
        <v>2.9</v>
      </c>
      <c r="AZ34" s="3">
        <v>-2.9</v>
      </c>
      <c r="BA34" s="3">
        <v>41773</v>
      </c>
      <c r="BB34" s="3">
        <v>176.7388264</v>
      </c>
      <c r="BC34" s="3">
        <v>-22.5630097</v>
      </c>
      <c r="BD34" s="3">
        <f t="shared" si="0"/>
        <v>457.950256578157</v>
      </c>
      <c r="BE34" s="3">
        <f t="shared" si="1"/>
        <v>1655141.63670403</v>
      </c>
      <c r="BF34" s="3">
        <f t="shared" si="2"/>
        <v>3134260685.88047</v>
      </c>
      <c r="BG34" s="3">
        <f t="shared" si="3"/>
        <v>1.28844183368025e-17</v>
      </c>
      <c r="BH34" s="3">
        <f t="shared" si="4"/>
        <v>0.000291471240066279</v>
      </c>
      <c r="BI34" s="3">
        <f t="shared" si="5"/>
        <v>0.291471240066279</v>
      </c>
    </row>
    <row r="35" s="1" customFormat="1" spans="1:61">
      <c r="A35" s="3" t="s">
        <v>182</v>
      </c>
      <c r="B35" s="3" t="s">
        <v>183</v>
      </c>
      <c r="C35" s="3">
        <v>2</v>
      </c>
      <c r="D35" s="3">
        <v>1</v>
      </c>
      <c r="E35" s="3" t="s">
        <v>54</v>
      </c>
      <c r="F35" s="3" t="s">
        <v>61</v>
      </c>
      <c r="G35" s="3">
        <v>1.36002854</v>
      </c>
      <c r="H35" s="3">
        <v>4.61989216785112</v>
      </c>
      <c r="I35" s="3">
        <v>0.301461152877724</v>
      </c>
      <c r="J35" s="3">
        <v>6.2e-7</v>
      </c>
      <c r="K35" s="3">
        <v>4.55872786316675e-7</v>
      </c>
      <c r="L35" s="3">
        <v>-6.2e-7</v>
      </c>
      <c r="M35" s="3">
        <v>0.02335</v>
      </c>
      <c r="N35" s="3">
        <v>0.00045</v>
      </c>
      <c r="O35" s="3">
        <v>0.019271948608137</v>
      </c>
      <c r="P35" s="3">
        <v>-0.00043</v>
      </c>
      <c r="Q35" s="3">
        <v>1.23</v>
      </c>
      <c r="R35" s="3">
        <v>1.860867</v>
      </c>
      <c r="S35" s="3">
        <v>0.031</v>
      </c>
      <c r="T35" s="3">
        <v>0.0252032520325203</v>
      </c>
      <c r="U35" s="3">
        <v>-0.029</v>
      </c>
      <c r="V35" s="3">
        <v>1.667</v>
      </c>
      <c r="W35" s="3">
        <v>0.068</v>
      </c>
      <c r="X35" s="3">
        <v>0.0407918416316737</v>
      </c>
      <c r="Y35" s="3">
        <v>-0.064</v>
      </c>
      <c r="Z35" s="3">
        <v>5617</v>
      </c>
      <c r="AA35" s="3">
        <v>72</v>
      </c>
      <c r="AB35" s="3">
        <v>-72</v>
      </c>
      <c r="AC35" s="3">
        <v>0.9</v>
      </c>
      <c r="AD35" s="3">
        <v>0.07</v>
      </c>
      <c r="AE35" s="3">
        <v>0.0777777777777778</v>
      </c>
      <c r="AF35" s="3">
        <v>-0.06</v>
      </c>
      <c r="AG35" s="3">
        <v>105.166</v>
      </c>
      <c r="AH35" s="3">
        <v>1.209</v>
      </c>
      <c r="AI35" s="3">
        <v>0.0114961109103703</v>
      </c>
      <c r="AJ35" s="3">
        <v>-1.182</v>
      </c>
      <c r="AK35" s="3">
        <v>44592</v>
      </c>
      <c r="AL35" s="3">
        <v>8.92229441847848</v>
      </c>
      <c r="AM35" s="3" t="s">
        <v>183</v>
      </c>
      <c r="AN35" s="3" t="s">
        <v>54</v>
      </c>
      <c r="AO35" s="3">
        <v>2012</v>
      </c>
      <c r="AP35" s="3" t="s">
        <v>184</v>
      </c>
      <c r="AQ35" s="3" t="s">
        <v>185</v>
      </c>
      <c r="AR35" s="3" t="s">
        <v>61</v>
      </c>
      <c r="AS35" s="3">
        <v>0.91</v>
      </c>
      <c r="AT35" s="3">
        <v>0.03</v>
      </c>
      <c r="AU35" s="3">
        <v>-0.02</v>
      </c>
      <c r="AV35" s="3" t="s">
        <v>58</v>
      </c>
      <c r="AW35" s="3">
        <v>44613</v>
      </c>
      <c r="AX35" s="3">
        <v>1</v>
      </c>
      <c r="AY35" s="3">
        <v>0.5</v>
      </c>
      <c r="AZ35" s="3">
        <v>-0.3</v>
      </c>
      <c r="BA35" s="3">
        <v>44585</v>
      </c>
      <c r="BB35" s="3">
        <v>37.1555223</v>
      </c>
      <c r="BC35" s="3">
        <v>-7.0606675</v>
      </c>
      <c r="BD35" s="3">
        <f t="shared" si="0"/>
        <v>460.573327689057</v>
      </c>
      <c r="BE35" s="3">
        <f t="shared" si="1"/>
        <v>108627696.978402</v>
      </c>
      <c r="BF35" s="3">
        <f t="shared" si="2"/>
        <v>199235535911.306</v>
      </c>
      <c r="BG35" s="3">
        <f t="shared" si="3"/>
        <v>8.69457720890446e-16</v>
      </c>
      <c r="BH35" s="3">
        <f t="shared" si="4"/>
        <v>0.0629837854481831</v>
      </c>
      <c r="BI35" s="3">
        <f t="shared" si="5"/>
        <v>62.9837854481831</v>
      </c>
    </row>
    <row r="36" s="1" customFormat="1" spans="1:61">
      <c r="A36" s="3" t="s">
        <v>186</v>
      </c>
      <c r="B36" s="3" t="s">
        <v>187</v>
      </c>
      <c r="C36" s="3">
        <v>1</v>
      </c>
      <c r="D36" s="3">
        <v>1</v>
      </c>
      <c r="E36" s="3" t="s">
        <v>54</v>
      </c>
      <c r="F36" s="3" t="s">
        <v>188</v>
      </c>
      <c r="G36" s="3">
        <v>1.3273466</v>
      </c>
      <c r="H36" s="3">
        <v>4.73364319462603</v>
      </c>
      <c r="I36" s="3">
        <v>0.308883732112628</v>
      </c>
      <c r="J36" s="3">
        <v>3.3e-7</v>
      </c>
      <c r="K36" s="3">
        <v>2.48616299616091e-7</v>
      </c>
      <c r="L36" s="3">
        <v>-3.3e-7</v>
      </c>
      <c r="M36" s="3">
        <v>0.02402</v>
      </c>
      <c r="N36" s="3">
        <v>0.00036</v>
      </c>
      <c r="O36" s="3">
        <v>0.0149875104079933</v>
      </c>
      <c r="P36" s="3">
        <v>-0.00035</v>
      </c>
      <c r="Q36" s="3">
        <v>1.357</v>
      </c>
      <c r="R36" s="3">
        <v>2.498846293</v>
      </c>
      <c r="S36" s="3">
        <v>0.035</v>
      </c>
      <c r="T36" s="3">
        <v>0.025792188651437</v>
      </c>
      <c r="U36" s="3">
        <v>-0.034</v>
      </c>
      <c r="V36" s="3">
        <v>1.925</v>
      </c>
      <c r="W36" s="3">
        <v>0.085</v>
      </c>
      <c r="X36" s="3">
        <v>0.0441558441558442</v>
      </c>
      <c r="Y36" s="3">
        <v>-0.081</v>
      </c>
      <c r="Z36" s="3">
        <v>5560</v>
      </c>
      <c r="AA36" s="3">
        <v>100</v>
      </c>
      <c r="AB36" s="3">
        <v>-100</v>
      </c>
      <c r="AC36" s="3">
        <v>1.05</v>
      </c>
      <c r="AD36" s="3">
        <v>0.05</v>
      </c>
      <c r="AE36" s="3">
        <v>0.0476190476190476</v>
      </c>
      <c r="AF36" s="3">
        <v>-0.05</v>
      </c>
      <c r="AG36" s="3">
        <v>294.419</v>
      </c>
      <c r="AH36" s="3">
        <v>2.269</v>
      </c>
      <c r="AI36" s="3">
        <v>0.00770670371137732</v>
      </c>
      <c r="AJ36" s="3">
        <v>-2.235</v>
      </c>
      <c r="AK36" s="3">
        <v>43657</v>
      </c>
      <c r="AL36" s="3">
        <v>8.65315689901268</v>
      </c>
      <c r="AM36" s="3" t="s">
        <v>187</v>
      </c>
      <c r="AN36" s="3" t="s">
        <v>54</v>
      </c>
      <c r="AO36" s="3">
        <v>2011</v>
      </c>
      <c r="AP36" s="3" t="s">
        <v>189</v>
      </c>
      <c r="AQ36" s="3" t="s">
        <v>177</v>
      </c>
      <c r="AR36" s="3" t="s">
        <v>189</v>
      </c>
      <c r="AS36" s="3">
        <v>1.1</v>
      </c>
      <c r="AT36" s="3">
        <v>0.06</v>
      </c>
      <c r="AU36" s="3"/>
      <c r="AV36" s="3" t="s">
        <v>58</v>
      </c>
      <c r="AW36" s="3">
        <v>44629</v>
      </c>
      <c r="AX36" s="3">
        <v>4.5</v>
      </c>
      <c r="AY36" s="3">
        <v>3.9</v>
      </c>
      <c r="AZ36" s="3">
        <v>-3.1</v>
      </c>
      <c r="BA36" s="3">
        <v>42265</v>
      </c>
      <c r="BB36" s="3">
        <v>188.2662048</v>
      </c>
      <c r="BC36" s="3">
        <v>44.9153672</v>
      </c>
      <c r="BD36" s="3">
        <f t="shared" si="0"/>
        <v>452.477024937831</v>
      </c>
      <c r="BE36" s="3">
        <f t="shared" si="1"/>
        <v>6867552.79071275</v>
      </c>
      <c r="BF36" s="3">
        <f t="shared" si="2"/>
        <v>11902988126.5902</v>
      </c>
      <c r="BG36" s="3">
        <f t="shared" si="3"/>
        <v>7.8906037922553e-17</v>
      </c>
      <c r="BH36" s="3">
        <f t="shared" si="4"/>
        <v>0.000572124280067629</v>
      </c>
      <c r="BI36" s="3">
        <f t="shared" si="5"/>
        <v>0.572124280067629</v>
      </c>
    </row>
    <row r="37" s="1" customFormat="1" spans="1:61">
      <c r="A37" s="3" t="s">
        <v>190</v>
      </c>
      <c r="B37" s="3" t="s">
        <v>191</v>
      </c>
      <c r="C37" s="3">
        <v>1</v>
      </c>
      <c r="D37" s="3">
        <v>1</v>
      </c>
      <c r="E37" s="3" t="s">
        <v>54</v>
      </c>
      <c r="F37" s="3" t="s">
        <v>192</v>
      </c>
      <c r="G37" s="3">
        <v>4.1752387</v>
      </c>
      <c r="H37" s="3">
        <v>1.50486850009318</v>
      </c>
      <c r="I37" s="3">
        <v>0.0981969657483315</v>
      </c>
      <c r="J37" s="3">
        <v>2.2e-6</v>
      </c>
      <c r="K37" s="3">
        <v>5.26915982073073e-7</v>
      </c>
      <c r="L37" s="3">
        <v>-2.2e-6</v>
      </c>
      <c r="M37" s="3">
        <v>0.05425</v>
      </c>
      <c r="N37" s="3">
        <v>0.00043</v>
      </c>
      <c r="O37" s="3">
        <v>0.00792626728110599</v>
      </c>
      <c r="P37" s="3">
        <v>-0.00043</v>
      </c>
      <c r="Q37" s="3">
        <v>1.235</v>
      </c>
      <c r="R37" s="3">
        <v>1.883652875</v>
      </c>
      <c r="S37" s="3">
        <v>0.043</v>
      </c>
      <c r="T37" s="3">
        <v>0.0348178137651822</v>
      </c>
      <c r="U37" s="3">
        <v>-0.043</v>
      </c>
      <c r="V37" s="3">
        <v>3.216</v>
      </c>
      <c r="W37" s="3">
        <v>0.062</v>
      </c>
      <c r="X37" s="3">
        <v>0.0192786069651741</v>
      </c>
      <c r="Y37" s="3">
        <v>-0.062</v>
      </c>
      <c r="Z37" s="3">
        <v>6149</v>
      </c>
      <c r="AA37" s="3">
        <v>76</v>
      </c>
      <c r="AB37" s="3">
        <v>-76</v>
      </c>
      <c r="AC37" s="3">
        <v>1.22</v>
      </c>
      <c r="AD37" s="3">
        <v>0.03</v>
      </c>
      <c r="AE37" s="3">
        <v>0.0245901639344262</v>
      </c>
      <c r="AF37" s="3">
        <v>-0.03</v>
      </c>
      <c r="AG37" s="3">
        <v>856.436</v>
      </c>
      <c r="AH37" s="3">
        <v>21.874</v>
      </c>
      <c r="AI37" s="3">
        <v>0.0255407292547254</v>
      </c>
      <c r="AJ37" s="3">
        <v>-20.829</v>
      </c>
      <c r="AK37" s="3">
        <v>43185</v>
      </c>
      <c r="AL37" s="3">
        <v>8.58404116024284</v>
      </c>
      <c r="AM37" s="3" t="s">
        <v>191</v>
      </c>
      <c r="AN37" s="3" t="s">
        <v>54</v>
      </c>
      <c r="AO37" s="3">
        <v>2018</v>
      </c>
      <c r="AP37" s="3" t="s">
        <v>192</v>
      </c>
      <c r="AQ37" s="3" t="s">
        <v>193</v>
      </c>
      <c r="AR37" s="3" t="s">
        <v>194</v>
      </c>
      <c r="AS37" s="3">
        <v>1.09</v>
      </c>
      <c r="AT37" s="3">
        <v>0.07</v>
      </c>
      <c r="AU37" s="3">
        <v>0</v>
      </c>
      <c r="AV37" s="3" t="s">
        <v>58</v>
      </c>
      <c r="AW37" s="3">
        <v>44828</v>
      </c>
      <c r="AX37" s="3">
        <v>0.62</v>
      </c>
      <c r="AY37" s="3">
        <v>0.55</v>
      </c>
      <c r="AZ37" s="3">
        <v>-0.55</v>
      </c>
      <c r="BA37" s="3">
        <v>43185</v>
      </c>
      <c r="BB37" s="3">
        <v>291.4787013</v>
      </c>
      <c r="BC37" s="3">
        <v>-23.2028183</v>
      </c>
      <c r="BD37" s="3">
        <f t="shared" si="0"/>
        <v>489.96481250038</v>
      </c>
      <c r="BE37" s="3">
        <f t="shared" si="1"/>
        <v>256937517.90618</v>
      </c>
      <c r="BF37" s="3">
        <f t="shared" si="2"/>
        <v>87302773184.7965</v>
      </c>
      <c r="BG37" s="3">
        <f t="shared" si="3"/>
        <v>3.1388585116624e-15</v>
      </c>
      <c r="BH37" s="3">
        <f t="shared" si="4"/>
        <v>0.000766019697849244</v>
      </c>
      <c r="BI37" s="3">
        <f t="shared" si="5"/>
        <v>0.766019697849244</v>
      </c>
    </row>
    <row r="38" s="1" customFormat="1" spans="1:61">
      <c r="A38" s="3" t="s">
        <v>195</v>
      </c>
      <c r="B38" s="3" t="s">
        <v>196</v>
      </c>
      <c r="C38" s="3">
        <v>1</v>
      </c>
      <c r="D38" s="3">
        <v>1</v>
      </c>
      <c r="E38" s="3" t="s">
        <v>54</v>
      </c>
      <c r="F38" s="3" t="s">
        <v>197</v>
      </c>
      <c r="G38" s="3">
        <v>3.310651</v>
      </c>
      <c r="H38" s="3">
        <v>1.89786999596152</v>
      </c>
      <c r="I38" s="3">
        <v>0.123841435299283</v>
      </c>
      <c r="J38" s="3">
        <v>5e-6</v>
      </c>
      <c r="K38" s="3">
        <v>1.5102769817779e-6</v>
      </c>
      <c r="L38" s="3">
        <v>-5e-6</v>
      </c>
      <c r="M38" s="3">
        <v>0.0469</v>
      </c>
      <c r="N38" s="3">
        <v>0.0007</v>
      </c>
      <c r="O38" s="3">
        <v>0.0149253731343284</v>
      </c>
      <c r="P38" s="3">
        <v>-0.0007</v>
      </c>
      <c r="Q38" s="3">
        <v>1.21</v>
      </c>
      <c r="R38" s="3">
        <v>1.771561</v>
      </c>
      <c r="S38" s="3">
        <v>0.08</v>
      </c>
      <c r="T38" s="3">
        <v>0.0661157024793388</v>
      </c>
      <c r="U38" s="3">
        <v>-0.08</v>
      </c>
      <c r="V38" s="3">
        <v>2.69</v>
      </c>
      <c r="W38" s="3">
        <v>0.15</v>
      </c>
      <c r="X38" s="3">
        <v>0.0557620817843866</v>
      </c>
      <c r="Y38" s="3">
        <v>-0.15</v>
      </c>
      <c r="Z38" s="3">
        <v>5900</v>
      </c>
      <c r="AA38" s="3">
        <v>120</v>
      </c>
      <c r="AB38" s="3">
        <v>-120</v>
      </c>
      <c r="AC38" s="3">
        <v>1.25</v>
      </c>
      <c r="AD38" s="3">
        <v>0.06</v>
      </c>
      <c r="AE38" s="3">
        <v>0.048</v>
      </c>
      <c r="AF38" s="3">
        <v>-0.06</v>
      </c>
      <c r="AG38" s="3">
        <v>516.543</v>
      </c>
      <c r="AH38" s="3">
        <v>8.641</v>
      </c>
      <c r="AI38" s="3">
        <v>0.0167285201812821</v>
      </c>
      <c r="AJ38" s="3">
        <v>-8.366</v>
      </c>
      <c r="AK38" s="3">
        <v>42705</v>
      </c>
      <c r="AL38" s="3">
        <v>8.54735078950555</v>
      </c>
      <c r="AM38" s="3" t="s">
        <v>196</v>
      </c>
      <c r="AN38" s="3" t="s">
        <v>54</v>
      </c>
      <c r="AO38" s="3">
        <v>2016</v>
      </c>
      <c r="AP38" s="3" t="s">
        <v>197</v>
      </c>
      <c r="AQ38" s="3" t="s">
        <v>198</v>
      </c>
      <c r="AR38" s="3" t="s">
        <v>197</v>
      </c>
      <c r="AS38" s="3">
        <v>1.37</v>
      </c>
      <c r="AT38" s="3">
        <v>0.07</v>
      </c>
      <c r="AU38" s="3">
        <v>-0.07</v>
      </c>
      <c r="AV38" s="3" t="s">
        <v>58</v>
      </c>
      <c r="AW38" s="3">
        <v>45140</v>
      </c>
      <c r="AX38" s="3">
        <v>5</v>
      </c>
      <c r="AY38" s="3"/>
      <c r="AZ38" s="3"/>
      <c r="BA38" s="3">
        <v>42705</v>
      </c>
      <c r="BB38" s="3">
        <v>71.8244347</v>
      </c>
      <c r="BC38" s="3">
        <v>-17.1151736</v>
      </c>
      <c r="BD38" s="3">
        <f t="shared" si="0"/>
        <v>442.377416755113</v>
      </c>
      <c r="BE38" s="3">
        <f t="shared" si="1"/>
        <v>5651323.19953829</v>
      </c>
      <c r="BF38" s="3">
        <f t="shared" si="2"/>
        <v>2569238728.47382</v>
      </c>
      <c r="BG38" s="3">
        <f t="shared" si="3"/>
        <v>9.84715004887323e-17</v>
      </c>
      <c r="BH38" s="3">
        <f t="shared" si="4"/>
        <v>0.000155524564415323</v>
      </c>
      <c r="BI38" s="3">
        <f t="shared" si="5"/>
        <v>0.155524564415323</v>
      </c>
    </row>
    <row r="39" s="1" customFormat="1" spans="1:61">
      <c r="A39" s="3" t="s">
        <v>199</v>
      </c>
      <c r="B39" s="3" t="s">
        <v>200</v>
      </c>
      <c r="C39" s="3">
        <v>1</v>
      </c>
      <c r="D39" s="3">
        <v>1</v>
      </c>
      <c r="E39" s="3" t="s">
        <v>54</v>
      </c>
      <c r="F39" s="3" t="s">
        <v>70</v>
      </c>
      <c r="G39" s="3">
        <v>1.62842953</v>
      </c>
      <c r="H39" s="3">
        <v>3.85843236335809</v>
      </c>
      <c r="I39" s="3">
        <v>0.251773726809663</v>
      </c>
      <c r="J39" s="3">
        <v>5.2e-7</v>
      </c>
      <c r="K39" s="3">
        <v>3.19326068718491e-7</v>
      </c>
      <c r="L39" s="3">
        <v>-5.2e-7</v>
      </c>
      <c r="M39" s="3">
        <v>0.02739</v>
      </c>
      <c r="N39" s="3">
        <v>0.00039</v>
      </c>
      <c r="O39" s="3">
        <v>0.0142387732749179</v>
      </c>
      <c r="P39" s="3">
        <v>-0.00039</v>
      </c>
      <c r="Q39" s="3">
        <v>1.175</v>
      </c>
      <c r="R39" s="3">
        <v>1.622234375</v>
      </c>
      <c r="S39" s="3">
        <v>0.056</v>
      </c>
      <c r="T39" s="3">
        <v>0.0476595744680851</v>
      </c>
      <c r="U39" s="3">
        <v>-0.056</v>
      </c>
      <c r="V39" s="3">
        <v>1.59</v>
      </c>
      <c r="W39" s="3">
        <v>0.053</v>
      </c>
      <c r="X39" s="3">
        <v>0.0333333333333333</v>
      </c>
      <c r="Y39" s="3">
        <v>-0.052</v>
      </c>
      <c r="Z39" s="3">
        <v>5770</v>
      </c>
      <c r="AA39" s="3">
        <v>65</v>
      </c>
      <c r="AB39" s="3">
        <v>-65</v>
      </c>
      <c r="AC39" s="3">
        <v>1.03</v>
      </c>
      <c r="AD39" s="3">
        <v>0.04</v>
      </c>
      <c r="AE39" s="3">
        <v>0.0388349514563107</v>
      </c>
      <c r="AF39" s="3">
        <v>-0.04</v>
      </c>
      <c r="AG39" s="3">
        <v>309.137</v>
      </c>
      <c r="AH39" s="3">
        <v>3.414</v>
      </c>
      <c r="AI39" s="3">
        <v>0.0110436473149445</v>
      </c>
      <c r="AJ39" s="3">
        <v>-3.341</v>
      </c>
      <c r="AK39" s="3">
        <v>43545</v>
      </c>
      <c r="AL39" s="3">
        <v>7.89999005883558</v>
      </c>
      <c r="AM39" s="3" t="s">
        <v>200</v>
      </c>
      <c r="AN39" s="3" t="s">
        <v>54</v>
      </c>
      <c r="AO39" s="3">
        <v>2008</v>
      </c>
      <c r="AP39" s="3" t="s">
        <v>201</v>
      </c>
      <c r="AQ39" s="3" t="s">
        <v>202</v>
      </c>
      <c r="AR39" s="3" t="s">
        <v>201</v>
      </c>
      <c r="AS39" s="3">
        <v>1.03</v>
      </c>
      <c r="AT39" s="3">
        <v>0.07</v>
      </c>
      <c r="AU39" s="3">
        <v>-0.04</v>
      </c>
      <c r="AV39" s="3" t="s">
        <v>58</v>
      </c>
      <c r="AW39" s="3">
        <v>44664</v>
      </c>
      <c r="AX39" s="3">
        <v>3.05</v>
      </c>
      <c r="AY39" s="3">
        <v>1.35</v>
      </c>
      <c r="AZ39" s="3">
        <v>-1.35</v>
      </c>
      <c r="BA39" s="3">
        <v>44585</v>
      </c>
      <c r="BB39" s="3">
        <v>359.3490277</v>
      </c>
      <c r="BC39" s="3">
        <v>-41.2772202</v>
      </c>
      <c r="BD39" s="3">
        <f t="shared" si="0"/>
        <v>463.125</v>
      </c>
      <c r="BE39" s="3">
        <f t="shared" si="1"/>
        <v>14086728.671983</v>
      </c>
      <c r="BF39" s="3">
        <f t="shared" si="2"/>
        <v>18776994761.8586</v>
      </c>
      <c r="BG39" s="3">
        <f t="shared" si="3"/>
        <v>1.4524766256455e-16</v>
      </c>
      <c r="BH39" s="3">
        <f t="shared" si="4"/>
        <v>0.00189017512724314</v>
      </c>
      <c r="BI39" s="3">
        <f t="shared" si="5"/>
        <v>1.89017512724314</v>
      </c>
    </row>
    <row r="40" s="1" customFormat="1" spans="1:61">
      <c r="A40" s="3" t="s">
        <v>203</v>
      </c>
      <c r="B40" s="3" t="s">
        <v>204</v>
      </c>
      <c r="C40" s="3">
        <v>1</v>
      </c>
      <c r="D40" s="3">
        <v>1</v>
      </c>
      <c r="E40" s="3" t="s">
        <v>54</v>
      </c>
      <c r="F40" s="3" t="s">
        <v>205</v>
      </c>
      <c r="G40" s="3">
        <v>2.650237</v>
      </c>
      <c r="H40" s="3">
        <v>2.37080125286908</v>
      </c>
      <c r="I40" s="3">
        <v>0.154701549942518</v>
      </c>
      <c r="J40" s="3">
        <v>3e-6</v>
      </c>
      <c r="K40" s="3">
        <v>1.13197423475712e-6</v>
      </c>
      <c r="L40" s="3">
        <v>-3e-6</v>
      </c>
      <c r="M40" s="3">
        <v>0.046</v>
      </c>
      <c r="N40" s="3">
        <v>0.002</v>
      </c>
      <c r="O40" s="3">
        <v>0.0434782608695652</v>
      </c>
      <c r="P40" s="3">
        <v>-0.002</v>
      </c>
      <c r="Q40" s="3">
        <v>1.49</v>
      </c>
      <c r="R40" s="3">
        <v>3.307949</v>
      </c>
      <c r="S40" s="3">
        <v>0.05</v>
      </c>
      <c r="T40" s="3">
        <v>0.0335570469798658</v>
      </c>
      <c r="U40" s="3">
        <v>-0.05</v>
      </c>
      <c r="V40" s="3">
        <v>3.12</v>
      </c>
      <c r="W40" s="3">
        <v>0.18</v>
      </c>
      <c r="X40" s="3">
        <v>0.0576923076923077</v>
      </c>
      <c r="Y40" s="3">
        <v>-0.18</v>
      </c>
      <c r="Z40" s="3">
        <v>7690</v>
      </c>
      <c r="AA40" s="3">
        <v>400</v>
      </c>
      <c r="AB40" s="3">
        <v>-250</v>
      </c>
      <c r="AC40" s="3">
        <v>1.9</v>
      </c>
      <c r="AD40" s="3">
        <v>0.1</v>
      </c>
      <c r="AE40" s="3">
        <v>0.0526315789473684</v>
      </c>
      <c r="AF40" s="3">
        <v>-0.08</v>
      </c>
      <c r="AG40" s="3">
        <v>148.925</v>
      </c>
      <c r="AH40" s="3">
        <v>1.034</v>
      </c>
      <c r="AI40" s="3">
        <v>0.00694309216048346</v>
      </c>
      <c r="AJ40" s="3">
        <v>-1.02</v>
      </c>
      <c r="AK40" s="3">
        <v>44480</v>
      </c>
      <c r="AL40" s="3">
        <v>7.32140972793543</v>
      </c>
      <c r="AM40" s="3" t="s">
        <v>204</v>
      </c>
      <c r="AN40" s="3" t="s">
        <v>54</v>
      </c>
      <c r="AO40" s="3">
        <v>2021</v>
      </c>
      <c r="AP40" s="3" t="s">
        <v>205</v>
      </c>
      <c r="AQ40" s="3" t="s">
        <v>206</v>
      </c>
      <c r="AR40" s="3" t="s">
        <v>112</v>
      </c>
      <c r="AS40" s="3">
        <v>1.94</v>
      </c>
      <c r="AT40" s="3">
        <v>0.1</v>
      </c>
      <c r="AU40" s="3">
        <v>-0.1</v>
      </c>
      <c r="AV40" s="3" t="s">
        <v>58</v>
      </c>
      <c r="AW40" s="3">
        <v>44712</v>
      </c>
      <c r="AX40" s="3">
        <v>0.29</v>
      </c>
      <c r="AY40" s="3">
        <v>0.32</v>
      </c>
      <c r="AZ40" s="3">
        <v>-0.19</v>
      </c>
      <c r="BA40" s="3">
        <v>44480</v>
      </c>
      <c r="BB40" s="3">
        <v>316.2036922</v>
      </c>
      <c r="BC40" s="3">
        <v>55.5880221</v>
      </c>
      <c r="BD40" s="3">
        <f t="shared" si="0"/>
        <v>458.325647682359</v>
      </c>
      <c r="BE40" s="3">
        <f t="shared" si="1"/>
        <v>972668530.28276</v>
      </c>
      <c r="BF40" s="3">
        <f t="shared" si="2"/>
        <v>459673218470.113</v>
      </c>
      <c r="BG40" s="3">
        <f t="shared" si="3"/>
        <v>3.52102260615004e-14</v>
      </c>
      <c r="BH40" s="3">
        <f t="shared" si="4"/>
        <v>0.0597043392508416</v>
      </c>
      <c r="BI40" s="3">
        <f t="shared" si="5"/>
        <v>59.7043392508416</v>
      </c>
    </row>
    <row r="41" s="1" customFormat="1" spans="1:61">
      <c r="A41" s="3" t="s">
        <v>207</v>
      </c>
      <c r="B41" s="3" t="s">
        <v>208</v>
      </c>
      <c r="C41" s="3">
        <v>1</v>
      </c>
      <c r="D41" s="3">
        <v>1</v>
      </c>
      <c r="E41" s="3" t="s">
        <v>54</v>
      </c>
      <c r="F41" s="3" t="s">
        <v>209</v>
      </c>
      <c r="G41" s="3">
        <v>2.8786765</v>
      </c>
      <c r="H41" s="3">
        <v>2.18266456824864</v>
      </c>
      <c r="I41" s="3">
        <v>0.142425094176094</v>
      </c>
      <c r="J41" s="3">
        <v>2.8e-6</v>
      </c>
      <c r="K41" s="3">
        <v>9.72669211007211e-7</v>
      </c>
      <c r="L41" s="3">
        <v>-2.8e-6</v>
      </c>
      <c r="M41" s="3">
        <v>0.0408</v>
      </c>
      <c r="N41" s="3">
        <v>0.0008</v>
      </c>
      <c r="O41" s="3">
        <v>0.0196078431372549</v>
      </c>
      <c r="P41" s="3">
        <v>-0.0008</v>
      </c>
      <c r="Q41" s="3">
        <v>1.23</v>
      </c>
      <c r="R41" s="3">
        <v>1.860867</v>
      </c>
      <c r="S41" s="3">
        <v>0.08</v>
      </c>
      <c r="T41" s="3">
        <v>0.0650406504065041</v>
      </c>
      <c r="U41" s="3">
        <v>-0.08</v>
      </c>
      <c r="V41" s="3">
        <v>2.3</v>
      </c>
      <c r="W41" s="3">
        <v>0.16</v>
      </c>
      <c r="X41" s="3">
        <v>0.0695652173913043</v>
      </c>
      <c r="Y41" s="3">
        <v>-0.16</v>
      </c>
      <c r="Z41" s="3">
        <v>5910</v>
      </c>
      <c r="AA41" s="3">
        <v>145</v>
      </c>
      <c r="AB41" s="3">
        <v>-145</v>
      </c>
      <c r="AC41" s="3">
        <v>1.09</v>
      </c>
      <c r="AD41" s="3">
        <v>0.06</v>
      </c>
      <c r="AE41" s="3">
        <v>0.055045871559633</v>
      </c>
      <c r="AF41" s="3">
        <v>-0.06</v>
      </c>
      <c r="AG41" s="3">
        <v>508.885</v>
      </c>
      <c r="AH41" s="3">
        <v>16.646</v>
      </c>
      <c r="AI41" s="3">
        <v>0.032710730322175</v>
      </c>
      <c r="AJ41" s="3">
        <v>-15.641</v>
      </c>
      <c r="AK41" s="3">
        <v>43748</v>
      </c>
      <c r="AL41" s="3">
        <v>7.20806625527892</v>
      </c>
      <c r="AM41" s="3" t="s">
        <v>208</v>
      </c>
      <c r="AN41" s="3" t="s">
        <v>54</v>
      </c>
      <c r="AO41" s="3">
        <v>2019</v>
      </c>
      <c r="AP41" s="3" t="s">
        <v>209</v>
      </c>
      <c r="AQ41" s="3" t="s">
        <v>193</v>
      </c>
      <c r="AR41" s="3" t="s">
        <v>209</v>
      </c>
      <c r="AS41" s="3">
        <v>1.32</v>
      </c>
      <c r="AT41" s="3">
        <v>0.07</v>
      </c>
      <c r="AU41" s="3">
        <v>-0.07</v>
      </c>
      <c r="AV41" s="3" t="s">
        <v>58</v>
      </c>
      <c r="AW41" s="3">
        <v>44820</v>
      </c>
      <c r="AX41" s="3">
        <v>5.7</v>
      </c>
      <c r="AY41" s="3">
        <v>1.9</v>
      </c>
      <c r="AZ41" s="3">
        <v>-1.9</v>
      </c>
      <c r="BA41" s="3">
        <v>43748</v>
      </c>
      <c r="BB41" s="3">
        <v>223.6587187</v>
      </c>
      <c r="BC41" s="3">
        <v>-38.7445469</v>
      </c>
      <c r="BD41" s="3">
        <f t="shared" si="0"/>
        <v>420.847264574016</v>
      </c>
      <c r="BE41" s="3">
        <f t="shared" si="1"/>
        <v>4434172.73224248</v>
      </c>
      <c r="BF41" s="3">
        <f t="shared" si="2"/>
        <v>2663742750.53013</v>
      </c>
      <c r="BG41" s="3">
        <f t="shared" si="3"/>
        <v>6.82356457431415e-17</v>
      </c>
      <c r="BH41" s="3">
        <f t="shared" si="4"/>
        <v>0.000125430217623304</v>
      </c>
      <c r="BI41" s="3">
        <f t="shared" si="5"/>
        <v>0.125430217623304</v>
      </c>
    </row>
    <row r="42" s="1" customFormat="1" spans="1:61">
      <c r="A42" s="3" t="s">
        <v>210</v>
      </c>
      <c r="B42" s="3" t="s">
        <v>211</v>
      </c>
      <c r="C42" s="3">
        <v>1</v>
      </c>
      <c r="D42" s="3">
        <v>1</v>
      </c>
      <c r="E42" s="3" t="s">
        <v>54</v>
      </c>
      <c r="F42" s="3" t="s">
        <v>70</v>
      </c>
      <c r="G42" s="3">
        <v>5.75251</v>
      </c>
      <c r="H42" s="3">
        <v>1.09225106953313</v>
      </c>
      <c r="I42" s="3">
        <v>0.0712725004589315</v>
      </c>
      <c r="J42" s="3">
        <v>4e-5</v>
      </c>
      <c r="K42" s="3">
        <v>6.95348639115795e-6</v>
      </c>
      <c r="L42" s="3">
        <v>-4e-5</v>
      </c>
      <c r="M42" s="3">
        <v>0.0717</v>
      </c>
      <c r="N42" s="3">
        <v>0.0016</v>
      </c>
      <c r="O42" s="3">
        <v>0.0223152022315202</v>
      </c>
      <c r="P42" s="3">
        <v>-0.0016</v>
      </c>
      <c r="Q42" s="3">
        <v>1.1</v>
      </c>
      <c r="R42" s="3">
        <v>1.331</v>
      </c>
      <c r="S42" s="3">
        <v>0.08</v>
      </c>
      <c r="T42" s="3">
        <v>0.0727272727272727</v>
      </c>
      <c r="U42" s="3">
        <v>-0.05</v>
      </c>
      <c r="V42" s="3">
        <v>2.8</v>
      </c>
      <c r="W42" s="3">
        <v>0.13</v>
      </c>
      <c r="X42" s="3">
        <v>0.0464285714285714</v>
      </c>
      <c r="Y42" s="3">
        <v>-0.13</v>
      </c>
      <c r="Z42" s="3">
        <v>6150</v>
      </c>
      <c r="AA42" s="3">
        <v>100</v>
      </c>
      <c r="AB42" s="3">
        <v>-100</v>
      </c>
      <c r="AC42" s="3">
        <v>1.48</v>
      </c>
      <c r="AD42" s="3">
        <v>0.1</v>
      </c>
      <c r="AE42" s="3">
        <v>0.0675675675675676</v>
      </c>
      <c r="AF42" s="3">
        <v>-0.1</v>
      </c>
      <c r="AG42" s="3">
        <v>158.66</v>
      </c>
      <c r="AH42" s="3">
        <v>0.809</v>
      </c>
      <c r="AI42" s="3">
        <v>0.005098953737552</v>
      </c>
      <c r="AJ42" s="3">
        <v>-0.8</v>
      </c>
      <c r="AK42" s="3">
        <v>43545</v>
      </c>
      <c r="AL42" s="3">
        <v>6.9996316758424</v>
      </c>
      <c r="AM42" s="3" t="s">
        <v>211</v>
      </c>
      <c r="AN42" s="3" t="s">
        <v>54</v>
      </c>
      <c r="AO42" s="3">
        <v>2014</v>
      </c>
      <c r="AP42" s="3" t="s">
        <v>212</v>
      </c>
      <c r="AQ42" s="3" t="s">
        <v>84</v>
      </c>
      <c r="AR42" s="3" t="s">
        <v>70</v>
      </c>
      <c r="AS42" s="3">
        <v>1.76</v>
      </c>
      <c r="AT42" s="3">
        <v>0.11</v>
      </c>
      <c r="AU42" s="3">
        <v>-0.11</v>
      </c>
      <c r="AV42" s="3" t="s">
        <v>58</v>
      </c>
      <c r="AW42" s="3">
        <v>44966</v>
      </c>
      <c r="AX42" s="3">
        <v>1.4</v>
      </c>
      <c r="AY42" s="3">
        <v>1.1</v>
      </c>
      <c r="AZ42" s="3">
        <v>-0.6</v>
      </c>
      <c r="BA42" s="3">
        <v>41773</v>
      </c>
      <c r="BB42" s="3">
        <v>39.8976689</v>
      </c>
      <c r="BC42" s="3">
        <v>-50.0081934</v>
      </c>
      <c r="BD42" s="3">
        <f t="shared" si="0"/>
        <v>424.69069836243</v>
      </c>
      <c r="BE42" s="3">
        <f t="shared" si="1"/>
        <v>58874058.8351413</v>
      </c>
      <c r="BF42" s="3">
        <f t="shared" si="2"/>
        <v>11452114096.0303</v>
      </c>
      <c r="BG42" s="3">
        <f t="shared" si="3"/>
        <v>1.62535559296513e-15</v>
      </c>
      <c r="BH42" s="3">
        <f t="shared" si="4"/>
        <v>0.014170782508444</v>
      </c>
      <c r="BI42" s="3">
        <f t="shared" si="5"/>
        <v>14.170782508444</v>
      </c>
    </row>
    <row r="43" s="1" customFormat="1" spans="1:61">
      <c r="A43" s="3" t="s">
        <v>213</v>
      </c>
      <c r="B43" s="3" t="s">
        <v>214</v>
      </c>
      <c r="C43" s="3">
        <v>2</v>
      </c>
      <c r="D43" s="3">
        <v>1</v>
      </c>
      <c r="E43" s="3" t="s">
        <v>54</v>
      </c>
      <c r="F43" s="3" t="s">
        <v>215</v>
      </c>
      <c r="G43" s="3">
        <v>1.5487743</v>
      </c>
      <c r="H43" s="3">
        <v>4.0568759437705</v>
      </c>
      <c r="I43" s="3">
        <v>0.264722736950767</v>
      </c>
      <c r="J43" s="3">
        <v>1.2e-6</v>
      </c>
      <c r="K43" s="3">
        <v>7.74806245170778e-7</v>
      </c>
      <c r="L43" s="3">
        <v>-9.1e-7</v>
      </c>
      <c r="M43" s="3">
        <v>0.02851</v>
      </c>
      <c r="N43" s="3">
        <v>0.00039</v>
      </c>
      <c r="O43" s="3">
        <v>0.0136794107330761</v>
      </c>
      <c r="P43" s="3">
        <v>-0.00039</v>
      </c>
      <c r="Q43" s="3">
        <v>1.339</v>
      </c>
      <c r="R43" s="3">
        <v>2.400721219</v>
      </c>
      <c r="S43" s="3">
        <v>0.064</v>
      </c>
      <c r="T43" s="3">
        <v>0.0477968633308439</v>
      </c>
      <c r="U43" s="3">
        <v>-0.064</v>
      </c>
      <c r="V43" s="3">
        <v>1.769</v>
      </c>
      <c r="W43" s="3">
        <v>0.064</v>
      </c>
      <c r="X43" s="3">
        <v>0.0361786319954777</v>
      </c>
      <c r="Y43" s="3">
        <v>-0.064</v>
      </c>
      <c r="Z43" s="3">
        <v>5940</v>
      </c>
      <c r="AA43" s="3">
        <v>140</v>
      </c>
      <c r="AB43" s="3">
        <v>-140</v>
      </c>
      <c r="AC43" s="3">
        <v>1.29</v>
      </c>
      <c r="AD43" s="3">
        <v>0.05</v>
      </c>
      <c r="AE43" s="3">
        <v>0.0387596899224806</v>
      </c>
      <c r="AF43" s="3">
        <v>-0.05</v>
      </c>
      <c r="AG43" s="3">
        <v>523.337</v>
      </c>
      <c r="AH43" s="3">
        <v>17.342</v>
      </c>
      <c r="AI43" s="3">
        <v>0.0331373474453364</v>
      </c>
      <c r="AJ43" s="3">
        <v>-16.282</v>
      </c>
      <c r="AK43" s="3">
        <v>42569</v>
      </c>
      <c r="AL43" s="3">
        <v>6.70497398378053</v>
      </c>
      <c r="AM43" s="3" t="s">
        <v>214</v>
      </c>
      <c r="AN43" s="3" t="s">
        <v>54</v>
      </c>
      <c r="AO43" s="3">
        <v>2016</v>
      </c>
      <c r="AP43" s="3" t="s">
        <v>215</v>
      </c>
      <c r="AQ43" s="3" t="s">
        <v>169</v>
      </c>
      <c r="AR43" s="3" t="s">
        <v>215</v>
      </c>
      <c r="AS43" s="3">
        <v>1.43</v>
      </c>
      <c r="AT43" s="3">
        <v>0.06</v>
      </c>
      <c r="AU43" s="3">
        <v>-0.06</v>
      </c>
      <c r="AV43" s="3" t="s">
        <v>58</v>
      </c>
      <c r="AW43" s="3">
        <v>44650</v>
      </c>
      <c r="AX43" s="3">
        <v>4.3</v>
      </c>
      <c r="AY43" s="3">
        <v>1.4</v>
      </c>
      <c r="AZ43" s="3">
        <v>-1.3</v>
      </c>
      <c r="BA43" s="3">
        <v>44585</v>
      </c>
      <c r="BB43" s="3">
        <v>327.6656953</v>
      </c>
      <c r="BC43" s="3">
        <v>10.4629385</v>
      </c>
      <c r="BD43" s="3">
        <f t="shared" si="0"/>
        <v>439.870727716988</v>
      </c>
      <c r="BE43" s="3">
        <f t="shared" si="1"/>
        <v>7469877.01445245</v>
      </c>
      <c r="BF43" s="3">
        <f t="shared" si="2"/>
        <v>9190074180.56277</v>
      </c>
      <c r="BG43" s="3">
        <f t="shared" si="3"/>
        <v>1.41005780230856e-16</v>
      </c>
      <c r="BH43" s="3">
        <f t="shared" si="4"/>
        <v>0.000237819336680843</v>
      </c>
      <c r="BI43" s="3">
        <f t="shared" si="5"/>
        <v>0.237819336680843</v>
      </c>
    </row>
    <row r="44" s="1" customFormat="1" spans="1:61">
      <c r="A44" s="3" t="s">
        <v>216</v>
      </c>
      <c r="B44" s="3" t="s">
        <v>217</v>
      </c>
      <c r="C44" s="3">
        <v>1</v>
      </c>
      <c r="D44" s="3">
        <v>2</v>
      </c>
      <c r="E44" s="3" t="s">
        <v>54</v>
      </c>
      <c r="F44" s="3" t="s">
        <v>218</v>
      </c>
      <c r="G44" s="3">
        <v>1.008035</v>
      </c>
      <c r="H44" s="3">
        <v>6.23310222363311</v>
      </c>
      <c r="I44" s="3">
        <v>0.406727714429567</v>
      </c>
      <c r="J44" s="3">
        <v>2.1e-5</v>
      </c>
      <c r="K44" s="3">
        <v>2.08326099788202e-5</v>
      </c>
      <c r="L44" s="3">
        <v>-2e-5</v>
      </c>
      <c r="M44" s="3">
        <v>0.02012</v>
      </c>
      <c r="N44" s="3">
        <v>0.00015</v>
      </c>
      <c r="O44" s="3">
        <v>0.00745526838966203</v>
      </c>
      <c r="P44" s="3">
        <v>-0.00012</v>
      </c>
      <c r="Q44" s="3">
        <v>0.156</v>
      </c>
      <c r="R44" s="3">
        <v>0.003796416</v>
      </c>
      <c r="S44" s="3">
        <v>0.005</v>
      </c>
      <c r="T44" s="3">
        <v>0.0320512820512821</v>
      </c>
      <c r="U44" s="3">
        <v>-0.005</v>
      </c>
      <c r="V44" s="3">
        <v>0.02778</v>
      </c>
      <c r="W44" s="3">
        <v>0.00208</v>
      </c>
      <c r="X44" s="3">
        <v>0.0748740100791937</v>
      </c>
      <c r="Y44" s="3">
        <v>-0.00205</v>
      </c>
      <c r="Z44" s="3">
        <v>5978</v>
      </c>
      <c r="AA44" s="3">
        <v>50</v>
      </c>
      <c r="AB44" s="3">
        <v>-50</v>
      </c>
      <c r="AC44" s="3">
        <v>1.07</v>
      </c>
      <c r="AD44" s="3">
        <v>0.02</v>
      </c>
      <c r="AE44" s="3">
        <v>0.0186915887850467</v>
      </c>
      <c r="AF44" s="3">
        <v>-0.02</v>
      </c>
      <c r="AG44" s="3">
        <v>48.0883</v>
      </c>
      <c r="AH44" s="3">
        <v>0.0991</v>
      </c>
      <c r="AI44" s="3">
        <v>0.00206079233410206</v>
      </c>
      <c r="AJ44" s="3">
        <v>-0.0987</v>
      </c>
      <c r="AK44" s="3">
        <v>43804</v>
      </c>
      <c r="AL44" s="3">
        <v>6.41531869515611</v>
      </c>
      <c r="AM44" s="3" t="s">
        <v>217</v>
      </c>
      <c r="AN44" s="3" t="s">
        <v>54</v>
      </c>
      <c r="AO44" s="3">
        <v>2019</v>
      </c>
      <c r="AP44" s="3" t="s">
        <v>218</v>
      </c>
      <c r="AQ44" s="3" t="s">
        <v>147</v>
      </c>
      <c r="AR44" s="3" t="s">
        <v>112</v>
      </c>
      <c r="AS44" s="3">
        <v>1.13</v>
      </c>
      <c r="AT44" s="3">
        <v>0.05</v>
      </c>
      <c r="AU44" s="3">
        <v>-0.05</v>
      </c>
      <c r="AV44" s="3" t="s">
        <v>58</v>
      </c>
      <c r="AW44" s="3">
        <v>44704</v>
      </c>
      <c r="AX44" s="3">
        <v>3.8</v>
      </c>
      <c r="AY44" s="3">
        <v>0.66</v>
      </c>
      <c r="AZ44" s="3">
        <v>-0.79</v>
      </c>
      <c r="BA44" s="3">
        <v>43804</v>
      </c>
      <c r="BB44" s="3">
        <v>338.9837166</v>
      </c>
      <c r="BC44" s="3">
        <v>-59.864829</v>
      </c>
      <c r="BD44" s="3">
        <f t="shared" si="0"/>
        <v>450.661950910984</v>
      </c>
      <c r="BE44" s="3">
        <f t="shared" si="1"/>
        <v>9387252.40726516</v>
      </c>
      <c r="BF44" s="3">
        <f t="shared" si="2"/>
        <v>23189027878.6159</v>
      </c>
      <c r="BG44" s="3">
        <f t="shared" si="3"/>
        <v>1.13363332080927e-16</v>
      </c>
      <c r="BH44" s="3">
        <f t="shared" si="4"/>
        <v>62677.8520214202</v>
      </c>
      <c r="BI44" s="3">
        <f t="shared" si="5"/>
        <v>62677852.0214202</v>
      </c>
    </row>
    <row r="45" s="1" customFormat="1" spans="1:61">
      <c r="A45" s="3" t="s">
        <v>219</v>
      </c>
      <c r="B45" s="3" t="s">
        <v>220</v>
      </c>
      <c r="C45" s="3">
        <v>1</v>
      </c>
      <c r="D45" s="3">
        <v>1</v>
      </c>
      <c r="E45" s="3" t="s">
        <v>54</v>
      </c>
      <c r="F45" s="3" t="s">
        <v>70</v>
      </c>
      <c r="G45" s="3">
        <v>2.3114243</v>
      </c>
      <c r="H45" s="3">
        <v>2.71831753261398</v>
      </c>
      <c r="I45" s="3">
        <v>0.177377979289656</v>
      </c>
      <c r="J45" s="3">
        <v>1.5e-6</v>
      </c>
      <c r="K45" s="3">
        <v>6.48950519383222e-7</v>
      </c>
      <c r="L45" s="3">
        <v>-1.5e-6</v>
      </c>
      <c r="M45" s="3">
        <v>0.0334</v>
      </c>
      <c r="N45" s="3">
        <v>0.0016</v>
      </c>
      <c r="O45" s="3">
        <v>0.0479041916167665</v>
      </c>
      <c r="P45" s="3">
        <v>-0.0018</v>
      </c>
      <c r="Q45" s="3">
        <v>1.112</v>
      </c>
      <c r="R45" s="3">
        <v>1.375036928</v>
      </c>
      <c r="S45" s="3">
        <v>0.059</v>
      </c>
      <c r="T45" s="3">
        <v>0.0530575539568345</v>
      </c>
      <c r="U45" s="3">
        <v>-0.059</v>
      </c>
      <c r="V45" s="3">
        <v>1.54</v>
      </c>
      <c r="W45" s="3">
        <v>0.15</v>
      </c>
      <c r="X45" s="3">
        <v>0.0974025974025974</v>
      </c>
      <c r="Y45" s="3">
        <v>-0.16</v>
      </c>
      <c r="Z45" s="3">
        <v>5600</v>
      </c>
      <c r="AA45" s="3">
        <v>100</v>
      </c>
      <c r="AB45" s="3">
        <v>-100</v>
      </c>
      <c r="AC45" s="3">
        <v>0.93</v>
      </c>
      <c r="AD45" s="3">
        <v>0.14</v>
      </c>
      <c r="AE45" s="3">
        <v>0.150537634408602</v>
      </c>
      <c r="AF45" s="3">
        <v>-0.14</v>
      </c>
      <c r="AG45" s="3">
        <v>273.703</v>
      </c>
      <c r="AH45" s="3">
        <v>2.733</v>
      </c>
      <c r="AI45" s="3">
        <v>0.00998527601085849</v>
      </c>
      <c r="AJ45" s="3">
        <v>-2.68</v>
      </c>
      <c r="AK45" s="3">
        <v>43545</v>
      </c>
      <c r="AL45" s="3">
        <v>6.22569353437881</v>
      </c>
      <c r="AM45" s="3" t="s">
        <v>220</v>
      </c>
      <c r="AN45" s="3" t="s">
        <v>54</v>
      </c>
      <c r="AO45" s="3">
        <v>2013</v>
      </c>
      <c r="AP45" s="3" t="s">
        <v>221</v>
      </c>
      <c r="AQ45" s="3" t="s">
        <v>222</v>
      </c>
      <c r="AR45" s="3" t="s">
        <v>221</v>
      </c>
      <c r="AS45" s="3">
        <v>1.01</v>
      </c>
      <c r="AT45" s="3">
        <v>0.05</v>
      </c>
      <c r="AU45" s="3">
        <v>-0.05</v>
      </c>
      <c r="AV45" s="3" t="s">
        <v>58</v>
      </c>
      <c r="AW45" s="3">
        <v>44670</v>
      </c>
      <c r="AX45" s="3">
        <v>8</v>
      </c>
      <c r="AY45" s="3"/>
      <c r="AZ45" s="3"/>
      <c r="BA45" s="3">
        <v>44585</v>
      </c>
      <c r="BB45" s="3">
        <v>133.3242982</v>
      </c>
      <c r="BC45" s="3">
        <v>8.5230171</v>
      </c>
      <c r="BD45" s="3">
        <f t="shared" si="0"/>
        <v>444.405077939336</v>
      </c>
      <c r="BE45" s="3">
        <f t="shared" si="1"/>
        <v>2366091.33606242</v>
      </c>
      <c r="BF45" s="3">
        <f t="shared" si="2"/>
        <v>2120989759.4593</v>
      </c>
      <c r="BG45" s="3">
        <f t="shared" si="3"/>
        <v>2.25102124220079e-17</v>
      </c>
      <c r="BH45" s="3">
        <f t="shared" si="4"/>
        <v>0.000548751306956278</v>
      </c>
      <c r="BI45" s="3">
        <f t="shared" si="5"/>
        <v>0.548751306956278</v>
      </c>
    </row>
    <row r="46" s="1" customFormat="1" spans="1:61">
      <c r="A46" s="3" t="s">
        <v>223</v>
      </c>
      <c r="B46" s="3" t="s">
        <v>224</v>
      </c>
      <c r="C46" s="3">
        <v>1</v>
      </c>
      <c r="D46" s="3">
        <v>1</v>
      </c>
      <c r="E46" s="3" t="s">
        <v>54</v>
      </c>
      <c r="F46" s="3" t="s">
        <v>225</v>
      </c>
      <c r="G46" s="3">
        <v>9.06005</v>
      </c>
      <c r="H46" s="3">
        <v>0.693504472933372</v>
      </c>
      <c r="I46" s="3">
        <v>0.04525314668407</v>
      </c>
      <c r="J46" s="3">
        <v>0.00024</v>
      </c>
      <c r="K46" s="3">
        <v>2.64899200335539e-5</v>
      </c>
      <c r="L46" s="3">
        <v>-0.00024</v>
      </c>
      <c r="M46" s="3">
        <v>0.0844</v>
      </c>
      <c r="N46" s="3">
        <v>0.0012</v>
      </c>
      <c r="O46" s="3">
        <v>0.014218009478673</v>
      </c>
      <c r="P46" s="3">
        <v>-0.0012</v>
      </c>
      <c r="Q46" s="3">
        <v>1.009</v>
      </c>
      <c r="R46" s="3">
        <v>1.027243729</v>
      </c>
      <c r="S46" s="3">
        <v>0.076</v>
      </c>
      <c r="T46" s="3">
        <v>0.0753221010901883</v>
      </c>
      <c r="U46" s="3">
        <v>-0.076</v>
      </c>
      <c r="V46" s="3">
        <v>2.9</v>
      </c>
      <c r="W46" s="3">
        <v>0.22</v>
      </c>
      <c r="X46" s="3">
        <v>0.0758620689655172</v>
      </c>
      <c r="Y46" s="3">
        <v>-0.22</v>
      </c>
      <c r="Z46" s="3">
        <v>5650</v>
      </c>
      <c r="AA46" s="3">
        <v>100</v>
      </c>
      <c r="AB46" s="3">
        <v>-100</v>
      </c>
      <c r="AC46" s="3">
        <v>0.98</v>
      </c>
      <c r="AD46" s="3">
        <v>0.03</v>
      </c>
      <c r="AE46" s="3">
        <v>0.0306122448979592</v>
      </c>
      <c r="AF46" s="3">
        <v>-0.05</v>
      </c>
      <c r="AG46" s="3">
        <v>1032.23</v>
      </c>
      <c r="AH46" s="3">
        <v>48.57</v>
      </c>
      <c r="AI46" s="3">
        <v>0.0470534667661277</v>
      </c>
      <c r="AJ46" s="3">
        <v>-44.467</v>
      </c>
      <c r="AK46" s="3">
        <v>43937</v>
      </c>
      <c r="AL46" s="3">
        <v>6.10529251700735</v>
      </c>
      <c r="AM46" s="3" t="s">
        <v>224</v>
      </c>
      <c r="AN46" s="3" t="s">
        <v>54</v>
      </c>
      <c r="AO46" s="3">
        <v>2020</v>
      </c>
      <c r="AP46" s="3" t="s">
        <v>225</v>
      </c>
      <c r="AQ46" s="3" t="s">
        <v>226</v>
      </c>
      <c r="AR46" s="3" t="s">
        <v>225</v>
      </c>
      <c r="AS46" s="3">
        <v>0.91</v>
      </c>
      <c r="AT46" s="3">
        <v>0.09</v>
      </c>
      <c r="AU46" s="3">
        <v>-0.03</v>
      </c>
      <c r="AV46" s="3" t="s">
        <v>58</v>
      </c>
      <c r="AW46" s="3">
        <v>44776</v>
      </c>
      <c r="AX46" s="3">
        <v>3</v>
      </c>
      <c r="AY46" s="3">
        <v>3.7</v>
      </c>
      <c r="AZ46" s="3">
        <v>-2.4</v>
      </c>
      <c r="BA46" s="3">
        <v>43937</v>
      </c>
      <c r="BB46" s="3">
        <v>277.6011767</v>
      </c>
      <c r="BC46" s="3">
        <v>6.8359338</v>
      </c>
      <c r="BD46" s="3">
        <f t="shared" si="0"/>
        <v>480.607525690141</v>
      </c>
      <c r="BE46" s="3">
        <f t="shared" si="1"/>
        <v>14522796.885053</v>
      </c>
      <c r="BF46" s="3">
        <f t="shared" si="2"/>
        <v>2038756553.79667</v>
      </c>
      <c r="BG46" s="3">
        <f t="shared" si="3"/>
        <v>1.2129696734106e-16</v>
      </c>
      <c r="BH46" s="3">
        <f t="shared" si="4"/>
        <v>7.52748602766021e-5</v>
      </c>
      <c r="BI46" s="3">
        <f t="shared" si="5"/>
        <v>0.0752748602766021</v>
      </c>
    </row>
    <row r="47" s="1" customFormat="1" spans="1:61">
      <c r="A47" s="3" t="s">
        <v>227</v>
      </c>
      <c r="B47" s="3" t="s">
        <v>228</v>
      </c>
      <c r="C47" s="3">
        <v>1</v>
      </c>
      <c r="D47" s="3">
        <v>1</v>
      </c>
      <c r="E47" s="3" t="s">
        <v>54</v>
      </c>
      <c r="F47" s="3" t="s">
        <v>229</v>
      </c>
      <c r="G47" s="3">
        <v>6.87188</v>
      </c>
      <c r="H47" s="3">
        <v>0.914332788116207</v>
      </c>
      <c r="I47" s="3">
        <v>0.059662824673162</v>
      </c>
      <c r="J47" s="3">
        <v>1e-5</v>
      </c>
      <c r="K47" s="3">
        <v>1.45520585342003e-6</v>
      </c>
      <c r="L47" s="3">
        <v>-1e-5</v>
      </c>
      <c r="M47" s="3">
        <v>0.0758</v>
      </c>
      <c r="N47" s="3">
        <v>0.0008</v>
      </c>
      <c r="O47" s="3">
        <v>0.0105540897097625</v>
      </c>
      <c r="P47" s="3">
        <v>-0.0008</v>
      </c>
      <c r="Q47" s="3">
        <v>1.09</v>
      </c>
      <c r="R47" s="3">
        <v>1.295029</v>
      </c>
      <c r="S47" s="3">
        <v>0.02</v>
      </c>
      <c r="T47" s="3">
        <v>0.018348623853211</v>
      </c>
      <c r="U47" s="3">
        <v>-0.02</v>
      </c>
      <c r="V47" s="3">
        <v>2.71</v>
      </c>
      <c r="W47" s="3">
        <v>0.07</v>
      </c>
      <c r="X47" s="3">
        <v>0.025830258302583</v>
      </c>
      <c r="Y47" s="3">
        <v>-0.07</v>
      </c>
      <c r="Z47" s="3"/>
      <c r="AA47" s="3"/>
      <c r="AB47" s="3"/>
      <c r="AC47" s="3">
        <v>1.23</v>
      </c>
      <c r="AD47" s="3">
        <v>0.04</v>
      </c>
      <c r="AE47" s="3">
        <v>0.032520325203252</v>
      </c>
      <c r="AF47" s="3">
        <v>-0.04</v>
      </c>
      <c r="AG47" s="3">
        <v>136.24</v>
      </c>
      <c r="AH47" s="3">
        <v>0.807</v>
      </c>
      <c r="AI47" s="3">
        <v>0.00592337052260716</v>
      </c>
      <c r="AJ47" s="3">
        <v>-0.798</v>
      </c>
      <c r="AK47" s="3">
        <v>43804</v>
      </c>
      <c r="AL47" s="3">
        <v>5.70305636627806</v>
      </c>
      <c r="AM47" s="3" t="s">
        <v>228</v>
      </c>
      <c r="AN47" s="3" t="s">
        <v>54</v>
      </c>
      <c r="AO47" s="3">
        <v>2010</v>
      </c>
      <c r="AP47" s="3" t="s">
        <v>230</v>
      </c>
      <c r="AQ47" s="3" t="s">
        <v>140</v>
      </c>
      <c r="AR47" s="3" t="s">
        <v>229</v>
      </c>
      <c r="AS47" s="3">
        <v>1.35</v>
      </c>
      <c r="AT47" s="3">
        <v>0.02</v>
      </c>
      <c r="AU47" s="3">
        <v>-0.02</v>
      </c>
      <c r="AV47" s="3" t="s">
        <v>58</v>
      </c>
      <c r="AW47" s="3">
        <v>44793</v>
      </c>
      <c r="AX47" s="3">
        <v>1</v>
      </c>
      <c r="AY47" s="3"/>
      <c r="AZ47" s="3"/>
      <c r="BA47" s="3">
        <v>42047</v>
      </c>
      <c r="BB47" s="3">
        <v>243.9597194</v>
      </c>
      <c r="BC47" s="3">
        <v>10.0324103</v>
      </c>
      <c r="BD47" s="3">
        <f t="shared" si="0"/>
        <v>442.062725328657</v>
      </c>
      <c r="BE47" s="3">
        <f t="shared" si="1"/>
        <v>108627696.978402</v>
      </c>
      <c r="BF47" s="3">
        <f t="shared" si="2"/>
        <v>18906109150.3126</v>
      </c>
      <c r="BG47" s="3">
        <f t="shared" si="3"/>
        <v>1.83661587419417e-15</v>
      </c>
      <c r="BH47" s="3">
        <f t="shared" si="4"/>
        <v>0.0232423842887843</v>
      </c>
      <c r="BI47" s="3">
        <f t="shared" si="5"/>
        <v>23.2423842887843</v>
      </c>
    </row>
    <row r="48" s="1" customFormat="1" spans="1:61">
      <c r="A48" s="3" t="s">
        <v>231</v>
      </c>
      <c r="B48" s="3" t="s">
        <v>232</v>
      </c>
      <c r="C48" s="3">
        <v>1</v>
      </c>
      <c r="D48" s="3">
        <v>1</v>
      </c>
      <c r="E48" s="3" t="s">
        <v>54</v>
      </c>
      <c r="F48" s="3" t="s">
        <v>70</v>
      </c>
      <c r="G48" s="3">
        <v>2.516729</v>
      </c>
      <c r="H48" s="3">
        <v>2.49656804526828</v>
      </c>
      <c r="I48" s="3">
        <v>0.162908192187164</v>
      </c>
      <c r="J48" s="3">
        <v>2e-6</v>
      </c>
      <c r="K48" s="3">
        <v>7.94682303895254e-7</v>
      </c>
      <c r="L48" s="3">
        <v>-2e-6</v>
      </c>
      <c r="M48" s="3">
        <v>0.03623</v>
      </c>
      <c r="N48" s="3">
        <v>0.00024</v>
      </c>
      <c r="O48" s="3">
        <v>0.00662434446591223</v>
      </c>
      <c r="P48" s="3">
        <v>-0.00025</v>
      </c>
      <c r="Q48" s="3">
        <v>1.02</v>
      </c>
      <c r="R48" s="3">
        <v>1.061208</v>
      </c>
      <c r="S48" s="3">
        <v>0.037</v>
      </c>
      <c r="T48" s="3">
        <v>0.0362745098039216</v>
      </c>
      <c r="U48" s="3">
        <v>-0.037</v>
      </c>
      <c r="V48" s="3">
        <v>1.309</v>
      </c>
      <c r="W48" s="3">
        <v>0.04</v>
      </c>
      <c r="X48" s="3">
        <v>0.0305576776165011</v>
      </c>
      <c r="Y48" s="3">
        <v>-0.039</v>
      </c>
      <c r="Z48" s="3">
        <v>5403</v>
      </c>
      <c r="AA48" s="3">
        <v>50</v>
      </c>
      <c r="AB48" s="3">
        <v>-50</v>
      </c>
      <c r="AC48" s="3">
        <v>1</v>
      </c>
      <c r="AD48" s="3">
        <v>0.02</v>
      </c>
      <c r="AE48" s="3">
        <v>0.02</v>
      </c>
      <c r="AF48" s="3">
        <v>-0.02</v>
      </c>
      <c r="AG48" s="3">
        <v>416.459</v>
      </c>
      <c r="AH48" s="3">
        <v>2.726</v>
      </c>
      <c r="AI48" s="3">
        <v>0.00654566235811929</v>
      </c>
      <c r="AJ48" s="3">
        <v>-2.691</v>
      </c>
      <c r="AK48" s="3">
        <v>43545</v>
      </c>
      <c r="AL48" s="3">
        <v>5.65079669117521</v>
      </c>
      <c r="AM48" s="3" t="s">
        <v>232</v>
      </c>
      <c r="AN48" s="3" t="s">
        <v>54</v>
      </c>
      <c r="AO48" s="3">
        <v>2014</v>
      </c>
      <c r="AP48" s="3" t="s">
        <v>233</v>
      </c>
      <c r="AQ48" s="3" t="s">
        <v>147</v>
      </c>
      <c r="AR48" s="3" t="s">
        <v>233</v>
      </c>
      <c r="AS48" s="3">
        <v>0.93</v>
      </c>
      <c r="AT48" s="3">
        <v>0.02</v>
      </c>
      <c r="AU48" s="3">
        <v>-0.02</v>
      </c>
      <c r="AV48" s="3" t="s">
        <v>58</v>
      </c>
      <c r="AW48" s="3">
        <v>44637</v>
      </c>
      <c r="AX48" s="3">
        <v>2.1</v>
      </c>
      <c r="AY48" s="3">
        <v>1.6</v>
      </c>
      <c r="AZ48" s="3">
        <v>-1.6</v>
      </c>
      <c r="BA48" s="3">
        <v>44585</v>
      </c>
      <c r="BB48" s="3">
        <v>94.1120914</v>
      </c>
      <c r="BC48" s="3">
        <v>-22.5468824</v>
      </c>
      <c r="BD48" s="3">
        <f t="shared" si="0"/>
        <v>480.238253622028</v>
      </c>
      <c r="BE48" s="3">
        <f t="shared" si="1"/>
        <v>28005543.6539063</v>
      </c>
      <c r="BF48" s="3">
        <f t="shared" si="2"/>
        <v>21335721791.1741</v>
      </c>
      <c r="BG48" s="3">
        <f t="shared" si="3"/>
        <v>2.44114166748376e-16</v>
      </c>
      <c r="BH48" s="3">
        <f t="shared" si="4"/>
        <v>0.00294789617476936</v>
      </c>
      <c r="BI48" s="3">
        <f t="shared" si="5"/>
        <v>2.94789617476936</v>
      </c>
    </row>
    <row r="49" s="1" customFormat="1" spans="1:61">
      <c r="A49" s="3" t="s">
        <v>234</v>
      </c>
      <c r="B49" s="3" t="s">
        <v>235</v>
      </c>
      <c r="C49" s="3">
        <v>1</v>
      </c>
      <c r="D49" s="3">
        <v>1</v>
      </c>
      <c r="E49" s="3" t="s">
        <v>54</v>
      </c>
      <c r="F49" s="3" t="s">
        <v>70</v>
      </c>
      <c r="G49" s="3">
        <v>4.03519</v>
      </c>
      <c r="H49" s="3">
        <v>1.5570977326966</v>
      </c>
      <c r="I49" s="3">
        <v>0.101605072280366</v>
      </c>
      <c r="J49" s="3">
        <v>3e-5</v>
      </c>
      <c r="K49" s="3">
        <v>7.43459415789591e-6</v>
      </c>
      <c r="L49" s="3">
        <v>-3e-5</v>
      </c>
      <c r="M49" s="3">
        <v>0.05107</v>
      </c>
      <c r="N49" s="3">
        <v>0.0003</v>
      </c>
      <c r="O49" s="3">
        <v>0.00587429018993538</v>
      </c>
      <c r="P49" s="3">
        <v>-0.00031</v>
      </c>
      <c r="Q49" s="3">
        <v>0.885</v>
      </c>
      <c r="R49" s="3">
        <v>0.693154125</v>
      </c>
      <c r="S49" s="3">
        <v>0.014</v>
      </c>
      <c r="T49" s="3">
        <v>0.015819209039548</v>
      </c>
      <c r="U49" s="3">
        <v>-0.014</v>
      </c>
      <c r="V49" s="3">
        <v>1.331</v>
      </c>
      <c r="W49" s="3">
        <v>0.073</v>
      </c>
      <c r="X49" s="3">
        <v>0.0548459804658152</v>
      </c>
      <c r="Y49" s="3">
        <v>-0.073</v>
      </c>
      <c r="Z49" s="3">
        <v>5945</v>
      </c>
      <c r="AA49" s="3">
        <v>90</v>
      </c>
      <c r="AB49" s="3">
        <v>-90</v>
      </c>
      <c r="AC49" s="3">
        <v>1.09</v>
      </c>
      <c r="AD49" s="3">
        <v>0.02</v>
      </c>
      <c r="AE49" s="3">
        <v>0.018348623853211</v>
      </c>
      <c r="AF49" s="3">
        <v>-0.02</v>
      </c>
      <c r="AG49" s="3">
        <v>1148.93</v>
      </c>
      <c r="AH49" s="3">
        <v>62.12</v>
      </c>
      <c r="AI49" s="3">
        <v>0.0540676977709695</v>
      </c>
      <c r="AJ49" s="3">
        <v>-56.15</v>
      </c>
      <c r="AK49" s="3">
        <v>43545</v>
      </c>
      <c r="AL49" s="3">
        <v>5.54774978294894</v>
      </c>
      <c r="AM49" s="3" t="s">
        <v>235</v>
      </c>
      <c r="AN49" s="3" t="s">
        <v>54</v>
      </c>
      <c r="AO49" s="3">
        <v>2010</v>
      </c>
      <c r="AP49" s="3" t="s">
        <v>236</v>
      </c>
      <c r="AQ49" s="3" t="s">
        <v>193</v>
      </c>
      <c r="AR49" s="3" t="s">
        <v>70</v>
      </c>
      <c r="AS49" s="3">
        <v>1.01</v>
      </c>
      <c r="AT49" s="3">
        <v>0.03</v>
      </c>
      <c r="AU49" s="3">
        <v>-0.03</v>
      </c>
      <c r="AV49" s="3" t="s">
        <v>58</v>
      </c>
      <c r="AW49" s="3">
        <v>44880</v>
      </c>
      <c r="AX49" s="3">
        <v>1.635</v>
      </c>
      <c r="AY49" s="3">
        <v>1.515</v>
      </c>
      <c r="AZ49" s="3">
        <v>-1.515</v>
      </c>
      <c r="BA49" s="3">
        <v>41773</v>
      </c>
      <c r="BB49" s="3">
        <v>102.7211432</v>
      </c>
      <c r="BC49" s="3">
        <v>-5.0864557</v>
      </c>
      <c r="BD49" s="3">
        <f>617.5*SQRT(AC49:AC49/AS49:AS49)*0.75</f>
        <v>481.117093805378</v>
      </c>
      <c r="BE49" s="3">
        <f t="shared" si="1"/>
        <v>44326833.8928969</v>
      </c>
      <c r="BF49" s="3">
        <f t="shared" si="2"/>
        <v>16995541119.2441</v>
      </c>
      <c r="BG49" s="3">
        <f t="shared" si="3"/>
        <v>4.56548137112045e-16</v>
      </c>
      <c r="BH49" s="3">
        <f t="shared" si="4"/>
        <v>0.000948800040390906</v>
      </c>
      <c r="BI49" s="3">
        <f t="shared" si="5"/>
        <v>0.948800040390906</v>
      </c>
    </row>
    <row r="50" s="1" customFormat="1" spans="1:61">
      <c r="A50" s="3" t="s">
        <v>237</v>
      </c>
      <c r="B50" s="3" t="s">
        <v>238</v>
      </c>
      <c r="C50" s="3">
        <v>2</v>
      </c>
      <c r="D50" s="3">
        <v>1</v>
      </c>
      <c r="E50" s="3" t="s">
        <v>54</v>
      </c>
      <c r="F50" s="3" t="s">
        <v>70</v>
      </c>
      <c r="G50" s="3">
        <v>1.7554137</v>
      </c>
      <c r="H50" s="3">
        <v>3.57931876685251</v>
      </c>
      <c r="I50" s="3">
        <v>0.233560767820718</v>
      </c>
      <c r="J50" s="3">
        <v>3e-6</v>
      </c>
      <c r="K50" s="3">
        <v>1.70899885309087e-6</v>
      </c>
      <c r="L50" s="3">
        <v>-3e-6</v>
      </c>
      <c r="M50" s="3">
        <v>0.0292</v>
      </c>
      <c r="N50" s="3">
        <v>0.00044</v>
      </c>
      <c r="O50" s="3">
        <v>0.0150684931506849</v>
      </c>
      <c r="P50" s="3">
        <v>-0.00044</v>
      </c>
      <c r="Q50" s="3">
        <v>1.137</v>
      </c>
      <c r="R50" s="3">
        <v>1.469878353</v>
      </c>
      <c r="S50" s="3">
        <v>0.037</v>
      </c>
      <c r="T50" s="3">
        <v>0.0325417766051011</v>
      </c>
      <c r="U50" s="3">
        <v>-0.037</v>
      </c>
      <c r="V50" s="3">
        <v>1.268</v>
      </c>
      <c r="W50" s="3">
        <v>0.05</v>
      </c>
      <c r="X50" s="3">
        <v>0.0394321766561514</v>
      </c>
      <c r="Y50" s="3">
        <v>-0.049</v>
      </c>
      <c r="Z50" s="3">
        <v>5450</v>
      </c>
      <c r="AA50" s="3">
        <v>130</v>
      </c>
      <c r="AB50" s="3">
        <v>-130</v>
      </c>
      <c r="AC50" s="3">
        <v>1.08</v>
      </c>
      <c r="AD50" s="3">
        <v>0.05</v>
      </c>
      <c r="AE50" s="3">
        <v>0.0462962962962963</v>
      </c>
      <c r="AF50" s="3">
        <v>-0.05</v>
      </c>
      <c r="AG50" s="3">
        <v>185.932</v>
      </c>
      <c r="AH50" s="3">
        <v>1.48</v>
      </c>
      <c r="AI50" s="3">
        <v>0.00795989931803025</v>
      </c>
      <c r="AJ50" s="3">
        <v>-1.458</v>
      </c>
      <c r="AK50" s="3">
        <v>43545</v>
      </c>
      <c r="AL50" s="3">
        <v>5.54691850236264</v>
      </c>
      <c r="AM50" s="3" t="s">
        <v>238</v>
      </c>
      <c r="AN50" s="3" t="s">
        <v>54</v>
      </c>
      <c r="AO50" s="3">
        <v>2014</v>
      </c>
      <c r="AP50" s="3" t="s">
        <v>239</v>
      </c>
      <c r="AQ50" s="3" t="s">
        <v>240</v>
      </c>
      <c r="AR50" s="3" t="s">
        <v>239</v>
      </c>
      <c r="AS50" s="3">
        <v>0.96</v>
      </c>
      <c r="AT50" s="3">
        <v>0.03</v>
      </c>
      <c r="AU50" s="3">
        <v>-0.03</v>
      </c>
      <c r="AV50" s="3" t="s">
        <v>58</v>
      </c>
      <c r="AW50" s="3">
        <v>44647</v>
      </c>
      <c r="AX50" s="3">
        <v>3</v>
      </c>
      <c r="AY50" s="3">
        <v>2</v>
      </c>
      <c r="AZ50" s="3">
        <v>-2</v>
      </c>
      <c r="BA50" s="3">
        <v>44585</v>
      </c>
      <c r="BB50" s="3">
        <v>160.6023689</v>
      </c>
      <c r="BC50" s="3">
        <v>7.4350768</v>
      </c>
      <c r="BD50" s="3">
        <f>617.5*SQRT(AC50:AC269/AS50:AS269)*0.75</f>
        <v>491.21824205553</v>
      </c>
      <c r="BE50" s="3">
        <f t="shared" si="1"/>
        <v>14522796.885053</v>
      </c>
      <c r="BF50" s="3">
        <f t="shared" si="2"/>
        <v>17032741702.3047</v>
      </c>
      <c r="BG50" s="3">
        <f t="shared" si="3"/>
        <v>1.37972820930417e-16</v>
      </c>
      <c r="BH50" s="3">
        <f t="shared" si="4"/>
        <v>0.00678498161331544</v>
      </c>
      <c r="BI50" s="3">
        <f t="shared" si="5"/>
        <v>6.78498161331544</v>
      </c>
    </row>
    <row r="51" s="1" customFormat="1" spans="1:61">
      <c r="A51" s="3" t="s">
        <v>241</v>
      </c>
      <c r="B51" s="3" t="s">
        <v>242</v>
      </c>
      <c r="C51" s="3">
        <v>2</v>
      </c>
      <c r="D51" s="3">
        <v>1</v>
      </c>
      <c r="E51" s="3" t="s">
        <v>54</v>
      </c>
      <c r="F51" s="3" t="s">
        <v>70</v>
      </c>
      <c r="G51" s="3">
        <v>4.627682</v>
      </c>
      <c r="H51" s="3">
        <v>1.35773918778343</v>
      </c>
      <c r="I51" s="3">
        <v>0.0885963580935354</v>
      </c>
      <c r="J51" s="3">
        <v>3e-6</v>
      </c>
      <c r="K51" s="3">
        <v>6.48272720554265e-7</v>
      </c>
      <c r="L51" s="3">
        <v>-3e-6</v>
      </c>
      <c r="M51" s="3">
        <v>0.06062</v>
      </c>
      <c r="N51" s="3">
        <v>0.00065</v>
      </c>
      <c r="O51" s="3">
        <v>0.010722533817222</v>
      </c>
      <c r="P51" s="3">
        <v>-0.00067</v>
      </c>
      <c r="Q51" s="3">
        <v>1.15</v>
      </c>
      <c r="R51" s="3">
        <v>1.520875</v>
      </c>
      <c r="S51" s="3">
        <v>0.052</v>
      </c>
      <c r="T51" s="3">
        <v>0.0452173913043478</v>
      </c>
      <c r="U51" s="3">
        <v>-0.052</v>
      </c>
      <c r="V51" s="3">
        <v>2.303</v>
      </c>
      <c r="W51" s="3">
        <v>0.054</v>
      </c>
      <c r="X51" s="3">
        <v>0.0234476769431177</v>
      </c>
      <c r="Y51" s="3">
        <v>-0.054</v>
      </c>
      <c r="Z51" s="3">
        <v>6600</v>
      </c>
      <c r="AA51" s="3">
        <v>90</v>
      </c>
      <c r="AB51" s="3">
        <v>-90</v>
      </c>
      <c r="AC51" s="3">
        <v>1.39</v>
      </c>
      <c r="AD51" s="3">
        <v>0.04</v>
      </c>
      <c r="AE51" s="3">
        <v>0.0287769784172662</v>
      </c>
      <c r="AF51" s="3">
        <v>-0.04</v>
      </c>
      <c r="AG51" s="3">
        <v>222.663</v>
      </c>
      <c r="AH51" s="3">
        <v>1.257</v>
      </c>
      <c r="AI51" s="3">
        <v>0.00564530254240713</v>
      </c>
      <c r="AJ51" s="3">
        <v>-1.244</v>
      </c>
      <c r="AK51" s="3">
        <v>43545</v>
      </c>
      <c r="AL51" s="3">
        <v>5.49811020901373</v>
      </c>
      <c r="AM51" s="3" t="s">
        <v>242</v>
      </c>
      <c r="AN51" s="3" t="s">
        <v>54</v>
      </c>
      <c r="AO51" s="3">
        <v>2010</v>
      </c>
      <c r="AP51" s="3" t="s">
        <v>243</v>
      </c>
      <c r="AQ51" s="3" t="s">
        <v>80</v>
      </c>
      <c r="AR51" s="3" t="s">
        <v>243</v>
      </c>
      <c r="AS51" s="3">
        <v>1.47</v>
      </c>
      <c r="AT51" s="3">
        <v>0.05</v>
      </c>
      <c r="AU51" s="3">
        <v>-0.05</v>
      </c>
      <c r="AV51" s="3" t="s">
        <v>58</v>
      </c>
      <c r="AW51" s="3">
        <v>44617</v>
      </c>
      <c r="AX51" s="3">
        <v>1.3</v>
      </c>
      <c r="AY51" s="3">
        <v>0.4</v>
      </c>
      <c r="AZ51" s="3">
        <v>-0.4</v>
      </c>
      <c r="BA51" s="3">
        <v>44585</v>
      </c>
      <c r="BB51" s="3">
        <v>260.1161719</v>
      </c>
      <c r="BC51" s="3">
        <v>38.2421682</v>
      </c>
      <c r="BD51" s="3">
        <f>617.5*SQRT(AC51:AC270/AS51:AS270)*0.75</f>
        <v>450.346672374603</v>
      </c>
      <c r="BE51" s="3">
        <f t="shared" si="1"/>
        <v>67401945.6638376</v>
      </c>
      <c r="BF51" s="3">
        <f t="shared" si="2"/>
        <v>18341741535.5953</v>
      </c>
      <c r="BG51" s="3">
        <f t="shared" si="3"/>
        <v>1.37651322616408e-15</v>
      </c>
      <c r="BH51" s="3">
        <f t="shared" si="4"/>
        <v>0.00724714982071736</v>
      </c>
      <c r="BI51" s="3">
        <f t="shared" si="5"/>
        <v>7.24714982071736</v>
      </c>
    </row>
    <row r="52" s="1" customFormat="1" spans="1:61">
      <c r="A52" s="3" t="s">
        <v>244</v>
      </c>
      <c r="B52" s="3" t="s">
        <v>245</v>
      </c>
      <c r="C52" s="3">
        <v>1</v>
      </c>
      <c r="D52" s="3">
        <v>1</v>
      </c>
      <c r="E52" s="3" t="s">
        <v>54</v>
      </c>
      <c r="F52" s="3" t="s">
        <v>246</v>
      </c>
      <c r="G52" s="3">
        <v>2.994325</v>
      </c>
      <c r="H52" s="3">
        <v>2.09836447279437</v>
      </c>
      <c r="I52" s="3">
        <v>0.136924272286745</v>
      </c>
      <c r="J52" s="3">
        <v>2.1e-5</v>
      </c>
      <c r="K52" s="3">
        <v>7.01326676295993e-6</v>
      </c>
      <c r="L52" s="3">
        <v>-2.1e-5</v>
      </c>
      <c r="M52" s="3">
        <v>0.04351</v>
      </c>
      <c r="N52" s="3">
        <v>0.00036</v>
      </c>
      <c r="O52" s="3">
        <v>0.00827396000919329</v>
      </c>
      <c r="P52" s="3">
        <v>-0.00036</v>
      </c>
      <c r="Q52" s="3">
        <v>1.39</v>
      </c>
      <c r="R52" s="3">
        <v>2.685619</v>
      </c>
      <c r="S52" s="3">
        <v>0.033</v>
      </c>
      <c r="T52" s="3">
        <v>0.0237410071942446</v>
      </c>
      <c r="U52" s="3">
        <v>-0.033</v>
      </c>
      <c r="V52" s="3">
        <v>2.49</v>
      </c>
      <c r="W52" s="3">
        <v>0.27</v>
      </c>
      <c r="X52" s="3">
        <v>0.108433734939759</v>
      </c>
      <c r="Y52" s="3">
        <v>-0.27</v>
      </c>
      <c r="Z52" s="3"/>
      <c r="AA52" s="3"/>
      <c r="AB52" s="3"/>
      <c r="AC52" s="3">
        <v>1.23</v>
      </c>
      <c r="AD52" s="3">
        <v>0.03</v>
      </c>
      <c r="AE52" s="3">
        <v>0.024390243902439</v>
      </c>
      <c r="AF52" s="3">
        <v>-0.03</v>
      </c>
      <c r="AG52" s="3">
        <v>655.037</v>
      </c>
      <c r="AH52" s="3">
        <v>24.947</v>
      </c>
      <c r="AI52" s="3">
        <v>0.0380848715416076</v>
      </c>
      <c r="AJ52" s="3">
        <v>-23.209</v>
      </c>
      <c r="AK52" s="3">
        <v>43762</v>
      </c>
      <c r="AL52" s="3">
        <v>5.48070148422831</v>
      </c>
      <c r="AM52" s="3" t="s">
        <v>245</v>
      </c>
      <c r="AN52" s="3" t="s">
        <v>54</v>
      </c>
      <c r="AO52" s="3">
        <v>2010</v>
      </c>
      <c r="AP52" s="3" t="s">
        <v>247</v>
      </c>
      <c r="AQ52" s="3" t="s">
        <v>248</v>
      </c>
      <c r="AR52" s="3" t="s">
        <v>246</v>
      </c>
      <c r="AS52" s="3">
        <v>1.33</v>
      </c>
      <c r="AT52" s="3">
        <v>0.04</v>
      </c>
      <c r="AU52" s="3">
        <v>-0.04</v>
      </c>
      <c r="AV52" s="3" t="s">
        <v>58</v>
      </c>
      <c r="AW52" s="3">
        <v>44808</v>
      </c>
      <c r="AX52" s="3">
        <v>2</v>
      </c>
      <c r="AY52" s="3">
        <v>1</v>
      </c>
      <c r="AZ52" s="3">
        <v>-1</v>
      </c>
      <c r="BA52" s="3">
        <v>41773</v>
      </c>
      <c r="BB52" s="3">
        <v>280.6872998</v>
      </c>
      <c r="BC52" s="3">
        <v>5.9376586</v>
      </c>
      <c r="BD52" s="3">
        <f>617.5*SQRT(AC52:AC52/AS52:AS52)*0.75</f>
        <v>445.3741028819</v>
      </c>
      <c r="BE52" s="3">
        <f t="shared" si="1"/>
        <v>30631609.3306886</v>
      </c>
      <c r="BF52" s="3">
        <f t="shared" si="2"/>
        <v>16180489199.1208</v>
      </c>
      <c r="BG52" s="3">
        <f t="shared" si="3"/>
        <v>5.06435784035437e-16</v>
      </c>
      <c r="BH52" s="3">
        <f t="shared" si="4"/>
        <v>0.000179234822059938</v>
      </c>
      <c r="BI52" s="3">
        <f t="shared" si="5"/>
        <v>0.179234822059938</v>
      </c>
    </row>
    <row r="53" s="1" customFormat="1" spans="1:61">
      <c r="A53" s="3" t="s">
        <v>249</v>
      </c>
      <c r="B53" s="3" t="s">
        <v>250</v>
      </c>
      <c r="C53" s="3">
        <v>1</v>
      </c>
      <c r="D53" s="3">
        <v>1</v>
      </c>
      <c r="E53" s="3" t="s">
        <v>54</v>
      </c>
      <c r="F53" s="3" t="s">
        <v>251</v>
      </c>
      <c r="G53" s="3">
        <v>0.719573</v>
      </c>
      <c r="H53" s="3">
        <v>8.73182456818141</v>
      </c>
      <c r="I53" s="3">
        <v>0.569776480794872</v>
      </c>
      <c r="J53" s="3">
        <v>2.1e-5</v>
      </c>
      <c r="K53" s="3">
        <v>2.91839743848088e-5</v>
      </c>
      <c r="L53" s="3">
        <v>-2.1e-5</v>
      </c>
      <c r="M53" s="3">
        <v>0.0166</v>
      </c>
      <c r="N53" s="3">
        <v>0.0003</v>
      </c>
      <c r="O53" s="3">
        <v>0.0180722891566265</v>
      </c>
      <c r="P53" s="3">
        <v>-0.0003</v>
      </c>
      <c r="Q53" s="3">
        <v>0.144</v>
      </c>
      <c r="R53" s="3">
        <v>0.002985984</v>
      </c>
      <c r="S53" s="3">
        <v>0.006</v>
      </c>
      <c r="T53" s="3">
        <v>0.0416666666666667</v>
      </c>
      <c r="U53" s="3">
        <v>-0.006</v>
      </c>
      <c r="V53" s="3">
        <v>0.01762</v>
      </c>
      <c r="W53" s="3">
        <v>0.00135</v>
      </c>
      <c r="X53" s="3">
        <v>0.0766174801362089</v>
      </c>
      <c r="Y53" s="3">
        <v>-0.00135</v>
      </c>
      <c r="Z53" s="3"/>
      <c r="AA53" s="3"/>
      <c r="AB53" s="3"/>
      <c r="AC53" s="3">
        <v>1.18</v>
      </c>
      <c r="AD53" s="3">
        <v>0.04</v>
      </c>
      <c r="AE53" s="3">
        <v>0.0338983050847458</v>
      </c>
      <c r="AF53" s="3">
        <v>-0.04</v>
      </c>
      <c r="AG53" s="3">
        <v>109.86</v>
      </c>
      <c r="AH53" s="3">
        <v>0.811</v>
      </c>
      <c r="AI53" s="3">
        <v>0.00738212270162024</v>
      </c>
      <c r="AJ53" s="3">
        <v>-0.8</v>
      </c>
      <c r="AK53" s="3">
        <v>43860</v>
      </c>
      <c r="AL53" s="3">
        <v>5.35009398420743</v>
      </c>
      <c r="AM53" s="3" t="s">
        <v>250</v>
      </c>
      <c r="AN53" s="3" t="s">
        <v>54</v>
      </c>
      <c r="AO53" s="3">
        <v>2020</v>
      </c>
      <c r="AP53" s="3" t="s">
        <v>251</v>
      </c>
      <c r="AQ53" s="3" t="s">
        <v>76</v>
      </c>
      <c r="AR53" s="3" t="s">
        <v>251</v>
      </c>
      <c r="AS53" s="3">
        <v>1.22</v>
      </c>
      <c r="AT53" s="3">
        <v>0.01</v>
      </c>
      <c r="AU53" s="3">
        <v>-0.01</v>
      </c>
      <c r="AV53" s="3" t="s">
        <v>58</v>
      </c>
      <c r="AW53" s="3">
        <v>44782</v>
      </c>
      <c r="AX53" s="3">
        <v>2.67</v>
      </c>
      <c r="AY53" s="3">
        <v>1.2</v>
      </c>
      <c r="AZ53" s="3">
        <v>-1.2</v>
      </c>
      <c r="BA53" s="3">
        <v>43860</v>
      </c>
      <c r="BB53" s="3">
        <v>140.3390845</v>
      </c>
      <c r="BC53" s="3">
        <v>14.3678691</v>
      </c>
      <c r="BD53" s="3">
        <f>617.5*SQRT(AC53:AC272/AS53:AS272)*0.75</f>
        <v>455.469514048371</v>
      </c>
      <c r="BE53" s="3">
        <f t="shared" si="1"/>
        <v>18002820.1166699</v>
      </c>
      <c r="BF53" s="3">
        <f t="shared" si="2"/>
        <v>65331761201.4439</v>
      </c>
      <c r="BG53" s="3">
        <f t="shared" si="3"/>
        <v>2.56121386864479e-16</v>
      </c>
      <c r="BH53" s="3">
        <f t="shared" si="4"/>
        <v>56244.9066038599</v>
      </c>
      <c r="BI53" s="3">
        <f t="shared" si="5"/>
        <v>56244906.6038599</v>
      </c>
    </row>
    <row r="54" s="1" customFormat="1" spans="1:61">
      <c r="A54" s="3" t="s">
        <v>252</v>
      </c>
      <c r="B54" s="3" t="s">
        <v>253</v>
      </c>
      <c r="C54" s="3">
        <v>1</v>
      </c>
      <c r="D54" s="3">
        <v>1</v>
      </c>
      <c r="E54" s="3" t="s">
        <v>54</v>
      </c>
      <c r="F54" s="3" t="s">
        <v>70</v>
      </c>
      <c r="G54" s="3">
        <v>2.07276</v>
      </c>
      <c r="H54" s="3">
        <v>3.03131341785831</v>
      </c>
      <c r="I54" s="3">
        <v>0.197801854346383</v>
      </c>
      <c r="J54" s="3">
        <v>1e-6</v>
      </c>
      <c r="K54" s="3">
        <v>4.82448522742623e-7</v>
      </c>
      <c r="L54" s="3">
        <v>-1e-6</v>
      </c>
      <c r="M54" s="3">
        <v>0.03305</v>
      </c>
      <c r="N54" s="3">
        <v>0.00058</v>
      </c>
      <c r="O54" s="3">
        <v>0.0175491679273828</v>
      </c>
      <c r="P54" s="3">
        <v>-0.00059</v>
      </c>
      <c r="Q54" s="3">
        <v>1.13</v>
      </c>
      <c r="R54" s="3">
        <v>1.442897</v>
      </c>
      <c r="S54" s="3">
        <v>0.06</v>
      </c>
      <c r="T54" s="3">
        <v>0.0530973451327434</v>
      </c>
      <c r="U54" s="3">
        <v>-0.06</v>
      </c>
      <c r="V54" s="3">
        <v>1.323</v>
      </c>
      <c r="W54" s="3">
        <v>0.057</v>
      </c>
      <c r="X54" s="3">
        <v>0.0430839002267574</v>
      </c>
      <c r="Y54" s="3">
        <v>-0.056</v>
      </c>
      <c r="Z54" s="3">
        <v>5670</v>
      </c>
      <c r="AA54" s="3">
        <v>110</v>
      </c>
      <c r="AB54" s="3">
        <v>-110</v>
      </c>
      <c r="AC54" s="3">
        <v>1.12</v>
      </c>
      <c r="AD54" s="3">
        <v>0.06</v>
      </c>
      <c r="AE54" s="3">
        <v>0.0535714285714286</v>
      </c>
      <c r="AF54" s="3">
        <v>-0.06</v>
      </c>
      <c r="AG54" s="3">
        <v>151.068</v>
      </c>
      <c r="AH54" s="3">
        <v>0.511</v>
      </c>
      <c r="AI54" s="3">
        <v>0.00338258267799931</v>
      </c>
      <c r="AJ54" s="3">
        <v>-0.507</v>
      </c>
      <c r="AK54" s="3">
        <v>43545</v>
      </c>
      <c r="AL54" s="3">
        <v>5.13644486617878</v>
      </c>
      <c r="AM54" s="3" t="s">
        <v>253</v>
      </c>
      <c r="AN54" s="3" t="s">
        <v>54</v>
      </c>
      <c r="AO54" s="3">
        <v>2014</v>
      </c>
      <c r="AP54" s="3" t="s">
        <v>212</v>
      </c>
      <c r="AQ54" s="3" t="s">
        <v>173</v>
      </c>
      <c r="AR54" s="3" t="s">
        <v>212</v>
      </c>
      <c r="AS54" s="3">
        <v>1.06</v>
      </c>
      <c r="AT54" s="3">
        <v>0.04</v>
      </c>
      <c r="AU54" s="3">
        <v>-0.04</v>
      </c>
      <c r="AV54" s="3" t="s">
        <v>58</v>
      </c>
      <c r="AW54" s="3">
        <v>44685</v>
      </c>
      <c r="AX54" s="3">
        <v>11.9</v>
      </c>
      <c r="AY54" s="3">
        <v>16</v>
      </c>
      <c r="AZ54" s="3">
        <v>-8.3</v>
      </c>
      <c r="BA54" s="3">
        <v>44585</v>
      </c>
      <c r="BB54" s="3">
        <v>24.6051389</v>
      </c>
      <c r="BC54" s="3">
        <v>-55.7720006</v>
      </c>
      <c r="BD54" s="3">
        <f>617.5*SQRT(AC54:AC273/AS54:AS273)*0.75</f>
        <v>476.051901304731</v>
      </c>
      <c r="BE54" s="3">
        <f t="shared" si="1"/>
        <v>1132677.91121007</v>
      </c>
      <c r="BF54" s="3">
        <f t="shared" si="2"/>
        <v>1036963580.3361</v>
      </c>
      <c r="BG54" s="3">
        <f t="shared" si="3"/>
        <v>1.27144855793251e-17</v>
      </c>
      <c r="BH54" s="3">
        <f t="shared" si="4"/>
        <v>0.00124352549036137</v>
      </c>
      <c r="BI54" s="3">
        <f t="shared" si="5"/>
        <v>1.24352549036137</v>
      </c>
    </row>
    <row r="55" s="1" customFormat="1" spans="1:61">
      <c r="A55" s="3" t="s">
        <v>254</v>
      </c>
      <c r="B55" s="3" t="s">
        <v>255</v>
      </c>
      <c r="C55" s="3">
        <v>1</v>
      </c>
      <c r="D55" s="3">
        <v>2</v>
      </c>
      <c r="E55" s="3" t="s">
        <v>54</v>
      </c>
      <c r="F55" s="3" t="s">
        <v>256</v>
      </c>
      <c r="G55" s="3">
        <v>0.85359159</v>
      </c>
      <c r="H55" s="3">
        <v>7.36087992619515</v>
      </c>
      <c r="I55" s="3">
        <v>0.480318429115507</v>
      </c>
      <c r="J55" s="3">
        <v>5.7e-7</v>
      </c>
      <c r="K55" s="3">
        <v>6.67766654073993e-7</v>
      </c>
      <c r="L55" s="3">
        <v>-5.7e-7</v>
      </c>
      <c r="M55" s="3">
        <v>0.017016</v>
      </c>
      <c r="N55" s="3">
        <v>0.00017</v>
      </c>
      <c r="O55" s="3">
        <v>0.00999059708509638</v>
      </c>
      <c r="P55" s="3">
        <v>-3.6e-5</v>
      </c>
      <c r="Q55" s="3">
        <v>0.141</v>
      </c>
      <c r="R55" s="3">
        <v>0.002803221</v>
      </c>
      <c r="S55" s="3">
        <v>0.006</v>
      </c>
      <c r="T55" s="3">
        <v>0.0425531914893617</v>
      </c>
      <c r="U55" s="3">
        <v>-0.006</v>
      </c>
      <c r="V55" s="3">
        <v>0.018</v>
      </c>
      <c r="W55" s="3">
        <v>0.003</v>
      </c>
      <c r="X55" s="3">
        <v>0.166666666666667</v>
      </c>
      <c r="Y55" s="3">
        <v>-0.003</v>
      </c>
      <c r="Z55" s="3">
        <v>5259</v>
      </c>
      <c r="AA55" s="3">
        <v>58</v>
      </c>
      <c r="AB55" s="3">
        <v>-58</v>
      </c>
      <c r="AC55" s="3">
        <v>0.91</v>
      </c>
      <c r="AD55" s="3">
        <v>0.02</v>
      </c>
      <c r="AE55" s="3">
        <v>0.021978021978022</v>
      </c>
      <c r="AF55" s="3">
        <v>-0.02</v>
      </c>
      <c r="AG55" s="3">
        <v>159.906</v>
      </c>
      <c r="AH55" s="3">
        <v>0.917</v>
      </c>
      <c r="AI55" s="3">
        <v>0.00573461908871462</v>
      </c>
      <c r="AJ55" s="3">
        <v>-0.906</v>
      </c>
      <c r="AK55" s="3">
        <v>42068</v>
      </c>
      <c r="AL55" s="3">
        <v>4.97806561131158</v>
      </c>
      <c r="AM55" s="3" t="s">
        <v>255</v>
      </c>
      <c r="AN55" s="3" t="s">
        <v>54</v>
      </c>
      <c r="AO55" s="3">
        <v>2009</v>
      </c>
      <c r="AP55" s="3" t="s">
        <v>257</v>
      </c>
      <c r="AQ55" s="3" t="s">
        <v>136</v>
      </c>
      <c r="AR55" s="3" t="s">
        <v>258</v>
      </c>
      <c r="AS55" s="3">
        <v>0.83</v>
      </c>
      <c r="AT55" s="3">
        <v>0.04</v>
      </c>
      <c r="AU55" s="3">
        <v>-0.04</v>
      </c>
      <c r="AV55" s="3" t="s">
        <v>58</v>
      </c>
      <c r="AW55" s="3">
        <v>44759</v>
      </c>
      <c r="AX55" s="3">
        <v>1.75</v>
      </c>
      <c r="AY55" s="3">
        <v>0.55</v>
      </c>
      <c r="AZ55" s="3">
        <v>-0.55</v>
      </c>
      <c r="BA55" s="3">
        <v>42068</v>
      </c>
      <c r="BB55" s="3">
        <v>100.9561682</v>
      </c>
      <c r="BC55" s="3">
        <v>-1.0630076</v>
      </c>
      <c r="BD55" s="3">
        <f>617.5*SQRT(AC55:AC274/AS55:AS274)*0.75</f>
        <v>484.93091883967</v>
      </c>
      <c r="BE55" s="3">
        <f t="shared" si="1"/>
        <v>39136115.8692043</v>
      </c>
      <c r="BF55" s="3">
        <f t="shared" si="2"/>
        <v>135164538954.64</v>
      </c>
      <c r="BG55" s="3">
        <f t="shared" si="3"/>
        <v>2.74372202140203e-16</v>
      </c>
      <c r="BH55" s="3">
        <f t="shared" si="4"/>
        <v>35630.9772930958</v>
      </c>
      <c r="BI55" s="3">
        <f t="shared" si="5"/>
        <v>35630977.2930958</v>
      </c>
    </row>
    <row r="56" s="1" customFormat="1" spans="1:61">
      <c r="A56" s="3" t="s">
        <v>259</v>
      </c>
      <c r="B56" s="3" t="s">
        <v>260</v>
      </c>
      <c r="C56" s="3">
        <v>2</v>
      </c>
      <c r="D56" s="3">
        <v>4</v>
      </c>
      <c r="E56" s="3" t="s">
        <v>54</v>
      </c>
      <c r="F56" s="3" t="s">
        <v>261</v>
      </c>
      <c r="G56" s="3">
        <v>3.005156</v>
      </c>
      <c r="H56" s="3">
        <v>2.09080167552034</v>
      </c>
      <c r="I56" s="3">
        <v>0.136430778174247</v>
      </c>
      <c r="J56" s="3">
        <v>2e-6</v>
      </c>
      <c r="K56" s="3">
        <v>6.65522854720354e-7</v>
      </c>
      <c r="L56" s="3">
        <v>-2e-6</v>
      </c>
      <c r="M56" s="3">
        <v>0.0375</v>
      </c>
      <c r="N56" s="3">
        <v>0.0008</v>
      </c>
      <c r="O56" s="3">
        <v>0.0213333333333333</v>
      </c>
      <c r="P56" s="3">
        <v>-0.0008</v>
      </c>
      <c r="Q56" s="3">
        <v>0.214</v>
      </c>
      <c r="R56" s="3">
        <v>0.009800344</v>
      </c>
      <c r="S56" s="3">
        <v>0.005</v>
      </c>
      <c r="T56" s="3">
        <v>0.0233644859813084</v>
      </c>
      <c r="U56" s="3">
        <v>-0.005</v>
      </c>
      <c r="V56" s="3">
        <v>0.08055</v>
      </c>
      <c r="W56" s="3">
        <v>0.00818</v>
      </c>
      <c r="X56" s="3">
        <v>0.10155183116077</v>
      </c>
      <c r="Y56" s="3">
        <v>-0.00818</v>
      </c>
      <c r="Z56" s="3"/>
      <c r="AA56" s="3"/>
      <c r="AB56" s="3"/>
      <c r="AC56" s="3">
        <v>0.87</v>
      </c>
      <c r="AD56" s="3">
        <v>0.04</v>
      </c>
      <c r="AE56" s="3">
        <v>0.0459770114942529</v>
      </c>
      <c r="AF56" s="3">
        <v>-0.04</v>
      </c>
      <c r="AG56" s="3">
        <v>153.676</v>
      </c>
      <c r="AH56" s="3">
        <v>0.455</v>
      </c>
      <c r="AI56" s="3">
        <v>0.0029607746167261</v>
      </c>
      <c r="AJ56" s="3">
        <v>-0.453</v>
      </c>
      <c r="AK56" s="3">
        <v>43657</v>
      </c>
      <c r="AL56" s="3">
        <v>4.91490136305849</v>
      </c>
      <c r="AM56" s="3" t="s">
        <v>260</v>
      </c>
      <c r="AN56" s="3" t="s">
        <v>54</v>
      </c>
      <c r="AO56" s="3">
        <v>2013</v>
      </c>
      <c r="AP56" s="3" t="s">
        <v>262</v>
      </c>
      <c r="AQ56" s="3" t="s">
        <v>263</v>
      </c>
      <c r="AR56" s="3" t="s">
        <v>261</v>
      </c>
      <c r="AS56" s="3">
        <v>0.82</v>
      </c>
      <c r="AT56" s="3">
        <v>0.02</v>
      </c>
      <c r="AU56" s="3">
        <v>-0.02</v>
      </c>
      <c r="AV56" s="3" t="s">
        <v>58</v>
      </c>
      <c r="AW56" s="3">
        <v>44851</v>
      </c>
      <c r="AX56" s="3">
        <v>0.212</v>
      </c>
      <c r="AY56" s="3">
        <v>0.031</v>
      </c>
      <c r="AZ56" s="3">
        <v>-0.031</v>
      </c>
      <c r="BA56" s="3">
        <v>43657</v>
      </c>
      <c r="BB56" s="3">
        <v>287.6057027</v>
      </c>
      <c r="BC56" s="3">
        <v>49.5233937</v>
      </c>
      <c r="BD56" s="3">
        <f>617.5*SQRT(AC56:AC275/AS56:AS275)*0.75</f>
        <v>477.035748128354</v>
      </c>
      <c r="BE56" s="3">
        <f t="shared" si="1"/>
        <v>1649245482.80114</v>
      </c>
      <c r="BF56" s="3">
        <f t="shared" si="2"/>
        <v>1172796787769.7</v>
      </c>
      <c r="BG56" s="3">
        <f t="shared" si="3"/>
        <v>1.11017197842089e-14</v>
      </c>
      <c r="BH56" s="3">
        <f t="shared" si="4"/>
        <v>13063.0029933905</v>
      </c>
      <c r="BI56" s="3">
        <f t="shared" si="5"/>
        <v>13063002.9933905</v>
      </c>
    </row>
    <row r="57" s="1" customFormat="1" spans="1:61">
      <c r="A57" s="3" t="s">
        <v>264</v>
      </c>
      <c r="B57" s="3" t="s">
        <v>265</v>
      </c>
      <c r="C57" s="3">
        <v>1</v>
      </c>
      <c r="D57" s="3">
        <v>1</v>
      </c>
      <c r="E57" s="3" t="s">
        <v>54</v>
      </c>
      <c r="F57" s="3" t="s">
        <v>110</v>
      </c>
      <c r="G57" s="3">
        <v>14.574071</v>
      </c>
      <c r="H57" s="3">
        <v>0.43112080351468</v>
      </c>
      <c r="I57" s="3">
        <v>0.0281318631983478</v>
      </c>
      <c r="J57" s="3">
        <v>2.6e-5</v>
      </c>
      <c r="K57" s="3">
        <v>1.78399021110848e-6</v>
      </c>
      <c r="L57" s="3">
        <v>-2.6e-5</v>
      </c>
      <c r="M57" s="3">
        <v>0.1291</v>
      </c>
      <c r="N57" s="3">
        <v>0.002</v>
      </c>
      <c r="O57" s="3">
        <v>0.0154918667699458</v>
      </c>
      <c r="P57" s="3">
        <v>-0.0021</v>
      </c>
      <c r="Q57" s="3">
        <v>1.086</v>
      </c>
      <c r="R57" s="3">
        <v>1.280824056</v>
      </c>
      <c r="S57" s="3">
        <v>0.041</v>
      </c>
      <c r="T57" s="3">
        <v>0.0377532228360958</v>
      </c>
      <c r="U57" s="3">
        <v>-0.038</v>
      </c>
      <c r="V57" s="3">
        <v>3.61</v>
      </c>
      <c r="W57" s="3">
        <v>0.15</v>
      </c>
      <c r="X57" s="3">
        <v>0.0415512465373961</v>
      </c>
      <c r="Y57" s="3">
        <v>-0.15</v>
      </c>
      <c r="Z57" s="3">
        <v>6466</v>
      </c>
      <c r="AA57" s="3">
        <v>95</v>
      </c>
      <c r="AB57" s="3">
        <v>-93</v>
      </c>
      <c r="AC57" s="3">
        <v>1.35</v>
      </c>
      <c r="AD57" s="3">
        <v>0.06</v>
      </c>
      <c r="AE57" s="3">
        <v>0.0444444444444444</v>
      </c>
      <c r="AF57" s="3">
        <v>-0.07</v>
      </c>
      <c r="AG57" s="3">
        <v>402.63</v>
      </c>
      <c r="AH57" s="3">
        <v>3.855</v>
      </c>
      <c r="AI57" s="3">
        <v>0.00957454735116608</v>
      </c>
      <c r="AJ57" s="3">
        <v>-3.784</v>
      </c>
      <c r="AK57" s="3">
        <v>44473</v>
      </c>
      <c r="AL57" s="3">
        <v>4.38485819710256</v>
      </c>
      <c r="AM57" s="3" t="s">
        <v>265</v>
      </c>
      <c r="AN57" s="3" t="s">
        <v>54</v>
      </c>
      <c r="AO57" s="3">
        <v>2021</v>
      </c>
      <c r="AP57" s="3" t="s">
        <v>110</v>
      </c>
      <c r="AQ57" s="3" t="s">
        <v>166</v>
      </c>
      <c r="AR57" s="3" t="s">
        <v>112</v>
      </c>
      <c r="AS57" s="3">
        <v>1.76</v>
      </c>
      <c r="AT57" s="3">
        <v>0.07</v>
      </c>
      <c r="AU57" s="3">
        <v>-0.07</v>
      </c>
      <c r="AV57" s="3" t="s">
        <v>58</v>
      </c>
      <c r="AW57" s="3">
        <v>44720</v>
      </c>
      <c r="AX57" s="3">
        <v>1.79</v>
      </c>
      <c r="AY57" s="3">
        <v>0.91</v>
      </c>
      <c r="AZ57" s="3">
        <v>-0.73</v>
      </c>
      <c r="BA57" s="3">
        <v>44473</v>
      </c>
      <c r="BB57" s="3">
        <v>42.2915093</v>
      </c>
      <c r="BC57" s="3">
        <v>-58.0246828</v>
      </c>
      <c r="BD57" s="3">
        <f>617.5*SQRT(AC57:AC276/AS57:AS276)*0.75</f>
        <v>405.610113954156</v>
      </c>
      <c r="BE57" s="3">
        <f t="shared" si="1"/>
        <v>37547597.2671453</v>
      </c>
      <c r="BF57" s="3">
        <f t="shared" si="2"/>
        <v>2252836461.63515</v>
      </c>
      <c r="BG57" s="3">
        <f t="shared" si="3"/>
        <v>9.90016858539813e-16</v>
      </c>
      <c r="BH57" s="3">
        <f t="shared" si="4"/>
        <v>0.000630085053634172</v>
      </c>
      <c r="BI57" s="3">
        <f t="shared" si="5"/>
        <v>0.630085053634172</v>
      </c>
    </row>
    <row r="58" s="1" customFormat="1" spans="1:61">
      <c r="A58" s="3" t="s">
        <v>266</v>
      </c>
      <c r="B58" s="3" t="s">
        <v>267</v>
      </c>
      <c r="C58" s="3">
        <v>1</v>
      </c>
      <c r="D58" s="3">
        <v>1</v>
      </c>
      <c r="E58" s="3" t="s">
        <v>54</v>
      </c>
      <c r="F58" s="3" t="s">
        <v>70</v>
      </c>
      <c r="G58" s="3">
        <v>13.2406</v>
      </c>
      <c r="H58" s="3">
        <v>0.474539310907361</v>
      </c>
      <c r="I58" s="3">
        <v>0.0309650447574134</v>
      </c>
      <c r="J58" s="3">
        <v>0.0002</v>
      </c>
      <c r="K58" s="3">
        <v>1.51050556621301e-5</v>
      </c>
      <c r="L58" s="3">
        <v>-0.0002</v>
      </c>
      <c r="M58" s="3">
        <v>0.1055</v>
      </c>
      <c r="N58" s="3">
        <v>0.0019</v>
      </c>
      <c r="O58" s="3">
        <v>0.0180094786729858</v>
      </c>
      <c r="P58" s="3">
        <v>-0.002</v>
      </c>
      <c r="Q58" s="3">
        <v>0.97</v>
      </c>
      <c r="R58" s="3">
        <v>0.912673</v>
      </c>
      <c r="S58" s="3">
        <v>0.07</v>
      </c>
      <c r="T58" s="3">
        <v>0.0721649484536083</v>
      </c>
      <c r="U58" s="3">
        <v>-0.07</v>
      </c>
      <c r="V58" s="3">
        <v>2.73</v>
      </c>
      <c r="W58" s="3">
        <v>0.14</v>
      </c>
      <c r="X58" s="3">
        <v>0.0512820512820513</v>
      </c>
      <c r="Y58" s="3">
        <v>-0.14</v>
      </c>
      <c r="Z58" s="3">
        <v>5075</v>
      </c>
      <c r="AA58" s="3">
        <v>75</v>
      </c>
      <c r="AB58" s="3">
        <v>-75</v>
      </c>
      <c r="AC58" s="3">
        <v>0.89</v>
      </c>
      <c r="AD58" s="3">
        <v>0.05</v>
      </c>
      <c r="AE58" s="3">
        <v>0.0561797752808989</v>
      </c>
      <c r="AF58" s="3">
        <v>-0.05</v>
      </c>
      <c r="AG58" s="3">
        <v>338.386</v>
      </c>
      <c r="AH58" s="3">
        <v>3.9865</v>
      </c>
      <c r="AI58" s="3">
        <v>0.0117809247427494</v>
      </c>
      <c r="AJ58" s="3">
        <v>-3.9865</v>
      </c>
      <c r="AK58" s="3">
        <v>43545</v>
      </c>
      <c r="AL58" s="3">
        <v>4.25169513946358</v>
      </c>
      <c r="AM58" s="3" t="s">
        <v>267</v>
      </c>
      <c r="AN58" s="3" t="s">
        <v>54</v>
      </c>
      <c r="AO58" s="3">
        <v>2010</v>
      </c>
      <c r="AP58" s="3" t="s">
        <v>268</v>
      </c>
      <c r="AQ58" s="3" t="s">
        <v>269</v>
      </c>
      <c r="AR58" s="3" t="s">
        <v>70</v>
      </c>
      <c r="AS58" s="3">
        <v>0.79</v>
      </c>
      <c r="AT58" s="3">
        <v>0.05</v>
      </c>
      <c r="AU58" s="3">
        <v>-0.05</v>
      </c>
      <c r="AV58" s="3" t="s">
        <v>58</v>
      </c>
      <c r="AW58" s="3">
        <v>44878</v>
      </c>
      <c r="AX58" s="3">
        <v>3</v>
      </c>
      <c r="AY58" s="3"/>
      <c r="AZ58" s="3"/>
      <c r="BA58" s="3">
        <v>41773</v>
      </c>
      <c r="BB58" s="3">
        <v>291.0636813</v>
      </c>
      <c r="BC58" s="3">
        <v>0.7460143</v>
      </c>
      <c r="BD58" s="3">
        <f>617.5*SQRT(AC58:AC58/AS58:AS58)*0.75</f>
        <v>491.563562479237</v>
      </c>
      <c r="BE58" s="3">
        <f t="shared" si="1"/>
        <v>14522796.885053</v>
      </c>
      <c r="BF58" s="3">
        <f t="shared" si="2"/>
        <v>1304804194.42987</v>
      </c>
      <c r="BG58" s="3">
        <f t="shared" si="3"/>
        <v>9.34997515230103e-17</v>
      </c>
      <c r="BH58" s="3">
        <f t="shared" si="4"/>
        <v>0.000580494932220509</v>
      </c>
      <c r="BI58" s="3">
        <f t="shared" si="5"/>
        <v>0.580494932220509</v>
      </c>
    </row>
    <row r="59" s="1" customFormat="1" spans="1:61">
      <c r="A59" s="3" t="s">
        <v>270</v>
      </c>
      <c r="B59" s="3" t="s">
        <v>271</v>
      </c>
      <c r="C59" s="3">
        <v>2</v>
      </c>
      <c r="D59" s="3">
        <v>1</v>
      </c>
      <c r="E59" s="3" t="s">
        <v>54</v>
      </c>
      <c r="F59" s="3" t="s">
        <v>70</v>
      </c>
      <c r="G59" s="3">
        <v>1.5732918</v>
      </c>
      <c r="H59" s="3">
        <v>3.99365534098633</v>
      </c>
      <c r="I59" s="3">
        <v>0.260597412136139</v>
      </c>
      <c r="J59" s="3">
        <v>1.5e-6</v>
      </c>
      <c r="K59" s="3">
        <v>9.53414999048492e-7</v>
      </c>
      <c r="L59" s="3">
        <v>-1.5e-6</v>
      </c>
      <c r="M59" s="3">
        <v>0.02652</v>
      </c>
      <c r="N59" s="3">
        <v>0.00024</v>
      </c>
      <c r="O59" s="3">
        <v>0.00904977375565611</v>
      </c>
      <c r="P59" s="3">
        <v>-0.00025</v>
      </c>
      <c r="Q59" s="3">
        <v>1.271</v>
      </c>
      <c r="R59" s="3">
        <v>2.053225511</v>
      </c>
      <c r="S59" s="3">
        <v>0.039</v>
      </c>
      <c r="T59" s="3">
        <v>0.030684500393391</v>
      </c>
      <c r="U59" s="3">
        <v>-0.039</v>
      </c>
      <c r="V59" s="3">
        <v>1.221</v>
      </c>
      <c r="W59" s="3">
        <v>0.073</v>
      </c>
      <c r="X59" s="3">
        <v>0.0597870597870598</v>
      </c>
      <c r="Y59" s="3">
        <v>-0.071</v>
      </c>
      <c r="Z59" s="3">
        <v>5550</v>
      </c>
      <c r="AA59" s="3">
        <v>150</v>
      </c>
      <c r="AB59" s="3">
        <v>-150</v>
      </c>
      <c r="AC59" s="3">
        <v>1</v>
      </c>
      <c r="AD59" s="3">
        <v>0.03</v>
      </c>
      <c r="AE59" s="3">
        <v>0.03</v>
      </c>
      <c r="AF59" s="3">
        <v>-0.03</v>
      </c>
      <c r="AG59" s="3">
        <v>369.926</v>
      </c>
      <c r="AH59" s="3">
        <v>3.026</v>
      </c>
      <c r="AI59" s="3">
        <v>0.00818001438125463</v>
      </c>
      <c r="AJ59" s="3">
        <v>-2.979</v>
      </c>
      <c r="AK59" s="3">
        <v>43545</v>
      </c>
      <c r="AL59" s="3">
        <v>4.16032650648426</v>
      </c>
      <c r="AM59" s="3" t="s">
        <v>271</v>
      </c>
      <c r="AN59" s="3" t="s">
        <v>54</v>
      </c>
      <c r="AO59" s="3">
        <v>2012</v>
      </c>
      <c r="AP59" s="3" t="s">
        <v>272</v>
      </c>
      <c r="AQ59" s="3" t="s">
        <v>273</v>
      </c>
      <c r="AR59" s="3" t="s">
        <v>272</v>
      </c>
      <c r="AS59" s="3">
        <v>1.06</v>
      </c>
      <c r="AT59" s="3">
        <v>0.03</v>
      </c>
      <c r="AU59" s="3">
        <v>-0.03</v>
      </c>
      <c r="AV59" s="3" t="s">
        <v>58</v>
      </c>
      <c r="AW59" s="3">
        <v>44669</v>
      </c>
      <c r="AX59" s="3">
        <v>1.2</v>
      </c>
      <c r="AY59" s="3">
        <v>1.2</v>
      </c>
      <c r="AZ59" s="3">
        <v>-0.7</v>
      </c>
      <c r="BA59" s="3">
        <v>44585</v>
      </c>
      <c r="BB59" s="3">
        <v>101.1149223</v>
      </c>
      <c r="BC59" s="3">
        <v>-32.8583878</v>
      </c>
      <c r="BD59" s="3">
        <f t="shared" ref="BD59:BD122" si="6">617.5*SQRT(AC59:AC278/AS59:AS278)*0.75</f>
        <v>449.826765004208</v>
      </c>
      <c r="BE59" s="3">
        <f t="shared" si="1"/>
        <v>77988576.8849684</v>
      </c>
      <c r="BF59" s="3">
        <f t="shared" si="2"/>
        <v>110887848217.47</v>
      </c>
      <c r="BG59" s="3">
        <f t="shared" si="3"/>
        <v>8.27207277416501e-16</v>
      </c>
      <c r="BH59" s="3">
        <f t="shared" si="4"/>
        <v>0.00356704885510872</v>
      </c>
      <c r="BI59" s="3">
        <f t="shared" si="5"/>
        <v>3.56704885510872</v>
      </c>
    </row>
    <row r="60" s="1" customFormat="1" spans="1:61">
      <c r="A60" s="3" t="s">
        <v>274</v>
      </c>
      <c r="B60" s="3" t="s">
        <v>275</v>
      </c>
      <c r="C60" s="3">
        <v>1</v>
      </c>
      <c r="D60" s="3">
        <v>1</v>
      </c>
      <c r="E60" s="3" t="s">
        <v>54</v>
      </c>
      <c r="F60" s="3" t="s">
        <v>70</v>
      </c>
      <c r="G60" s="3">
        <v>2.9036747</v>
      </c>
      <c r="H60" s="3">
        <v>2.16387365981458</v>
      </c>
      <c r="I60" s="3">
        <v>0.141198933756253</v>
      </c>
      <c r="J60" s="3">
        <v>6.8e-6</v>
      </c>
      <c r="K60" s="3">
        <v>2.34186012641154e-6</v>
      </c>
      <c r="L60" s="3">
        <v>-6.8e-6</v>
      </c>
      <c r="M60" s="3">
        <v>0.04622</v>
      </c>
      <c r="N60" s="3">
        <v>0.00068</v>
      </c>
      <c r="O60" s="3">
        <v>0.0147122457810472</v>
      </c>
      <c r="P60" s="3">
        <v>-0.00069</v>
      </c>
      <c r="Q60" s="3">
        <v>1.46</v>
      </c>
      <c r="R60" s="3">
        <v>3.112136</v>
      </c>
      <c r="S60" s="3">
        <v>0.13</v>
      </c>
      <c r="T60" s="3">
        <v>0.089041095890411</v>
      </c>
      <c r="U60" s="3">
        <v>-0.13</v>
      </c>
      <c r="V60" s="3">
        <v>2.222</v>
      </c>
      <c r="W60" s="3">
        <v>0.078</v>
      </c>
      <c r="X60" s="3">
        <v>0.0351035103510351</v>
      </c>
      <c r="Y60" s="3">
        <v>-0.078</v>
      </c>
      <c r="Z60" s="3">
        <v>6050</v>
      </c>
      <c r="AA60" s="3">
        <v>100</v>
      </c>
      <c r="AB60" s="3">
        <v>-100</v>
      </c>
      <c r="AC60" s="3">
        <v>1.56</v>
      </c>
      <c r="AD60" s="3">
        <v>0.07</v>
      </c>
      <c r="AE60" s="3">
        <v>0.0448717948717949</v>
      </c>
      <c r="AF60" s="3">
        <v>-0.07</v>
      </c>
      <c r="AG60" s="3">
        <v>362.715</v>
      </c>
      <c r="AH60" s="3">
        <v>6.98</v>
      </c>
      <c r="AI60" s="3">
        <v>0.0192437588740471</v>
      </c>
      <c r="AJ60" s="3">
        <v>-6.725</v>
      </c>
      <c r="AK60" s="3">
        <v>43545</v>
      </c>
      <c r="AL60" s="3">
        <v>4.034107525956</v>
      </c>
      <c r="AM60" s="3" t="s">
        <v>275</v>
      </c>
      <c r="AN60" s="3" t="s">
        <v>54</v>
      </c>
      <c r="AO60" s="3">
        <v>2012</v>
      </c>
      <c r="AP60" s="3" t="s">
        <v>276</v>
      </c>
      <c r="AQ60" s="3" t="s">
        <v>84</v>
      </c>
      <c r="AR60" s="3" t="s">
        <v>70</v>
      </c>
      <c r="AS60" s="3">
        <v>2.26</v>
      </c>
      <c r="AT60" s="3">
        <v>0.17</v>
      </c>
      <c r="AU60" s="3">
        <v>-0.17</v>
      </c>
      <c r="AV60" s="3" t="s">
        <v>58</v>
      </c>
      <c r="AW60" s="3">
        <v>44954</v>
      </c>
      <c r="AX60" s="3">
        <v>2</v>
      </c>
      <c r="AY60" s="3"/>
      <c r="AZ60" s="3"/>
      <c r="BA60" s="3">
        <v>41773</v>
      </c>
      <c r="BB60" s="3">
        <v>29.2634506</v>
      </c>
      <c r="BC60" s="3">
        <v>0.7588247</v>
      </c>
      <c r="BD60" s="3">
        <f t="shared" si="6"/>
        <v>384.77451986765</v>
      </c>
      <c r="BE60" s="3">
        <f t="shared" si="1"/>
        <v>30631609.3306886</v>
      </c>
      <c r="BF60" s="3">
        <f t="shared" si="2"/>
        <v>14338705078.719</v>
      </c>
      <c r="BG60" s="3">
        <f t="shared" si="3"/>
        <v>1.26333731917713e-15</v>
      </c>
      <c r="BH60" s="3">
        <f t="shared" si="4"/>
        <v>0.000632438074395103</v>
      </c>
      <c r="BI60" s="3">
        <f t="shared" si="5"/>
        <v>0.632438074395103</v>
      </c>
    </row>
    <row r="61" s="1" customFormat="1" spans="1:61">
      <c r="A61" s="3" t="s">
        <v>277</v>
      </c>
      <c r="B61" s="3" t="s">
        <v>278</v>
      </c>
      <c r="C61" s="3">
        <v>1</v>
      </c>
      <c r="D61" s="3">
        <v>1</v>
      </c>
      <c r="E61" s="3" t="s">
        <v>54</v>
      </c>
      <c r="F61" s="3" t="s">
        <v>279</v>
      </c>
      <c r="G61" s="3">
        <v>5.857487</v>
      </c>
      <c r="H61" s="3">
        <v>1.07267591033493</v>
      </c>
      <c r="I61" s="3">
        <v>0.0699951654378419</v>
      </c>
      <c r="J61" s="3">
        <v>8.9e-5</v>
      </c>
      <c r="K61" s="3">
        <v>1.51942291976064e-5</v>
      </c>
      <c r="L61" s="3">
        <v>-9.7e-5</v>
      </c>
      <c r="M61" s="3">
        <v>0.07037</v>
      </c>
      <c r="N61" s="3">
        <v>0.00087</v>
      </c>
      <c r="O61" s="3">
        <v>0.0123632229643314</v>
      </c>
      <c r="P61" s="3">
        <v>-0.00088</v>
      </c>
      <c r="Q61" s="3">
        <v>1.255</v>
      </c>
      <c r="R61" s="3">
        <v>1.976656375</v>
      </c>
      <c r="S61" s="3">
        <v>0.021</v>
      </c>
      <c r="T61" s="3">
        <v>0.0167330677290837</v>
      </c>
      <c r="U61" s="3">
        <v>-0.019</v>
      </c>
      <c r="V61" s="3">
        <v>2.51</v>
      </c>
      <c r="W61" s="3">
        <v>0.12</v>
      </c>
      <c r="X61" s="3">
        <v>0.047808764940239</v>
      </c>
      <c r="Y61" s="3">
        <v>-0.12</v>
      </c>
      <c r="Z61" s="3">
        <v>6255</v>
      </c>
      <c r="AA61" s="3">
        <v>90</v>
      </c>
      <c r="AB61" s="3">
        <v>-90</v>
      </c>
      <c r="AC61" s="3">
        <v>1.35</v>
      </c>
      <c r="AD61" s="3">
        <v>0.04</v>
      </c>
      <c r="AE61" s="3">
        <v>0.0296296296296296</v>
      </c>
      <c r="AF61" s="3">
        <v>-0.03</v>
      </c>
      <c r="AG61" s="3">
        <v>336.267</v>
      </c>
      <c r="AH61" s="3">
        <v>1.927</v>
      </c>
      <c r="AI61" s="3">
        <v>0.00573056529484011</v>
      </c>
      <c r="AJ61" s="3">
        <v>-1.905</v>
      </c>
      <c r="AK61" s="3">
        <v>43776</v>
      </c>
      <c r="AL61" s="3">
        <v>3.85769242548197</v>
      </c>
      <c r="AM61" s="3" t="s">
        <v>278</v>
      </c>
      <c r="AN61" s="3" t="s">
        <v>54</v>
      </c>
      <c r="AO61" s="3">
        <v>2019</v>
      </c>
      <c r="AP61" s="3" t="s">
        <v>280</v>
      </c>
      <c r="AQ61" s="3" t="s">
        <v>80</v>
      </c>
      <c r="AR61" s="3" t="s">
        <v>112</v>
      </c>
      <c r="AS61" s="3">
        <v>1.68</v>
      </c>
      <c r="AT61" s="3">
        <v>0.07</v>
      </c>
      <c r="AU61" s="3">
        <v>-0.07</v>
      </c>
      <c r="AV61" s="3" t="s">
        <v>58</v>
      </c>
      <c r="AW61" s="3">
        <v>44713</v>
      </c>
      <c r="AX61" s="3">
        <v>2.346</v>
      </c>
      <c r="AY61" s="3">
        <v>0.425</v>
      </c>
      <c r="AZ61" s="3">
        <v>-0.901</v>
      </c>
      <c r="BA61" s="3">
        <v>43776</v>
      </c>
      <c r="BB61" s="3">
        <v>112.965421</v>
      </c>
      <c r="BC61" s="3">
        <v>-73.6060358</v>
      </c>
      <c r="BD61" s="3">
        <f t="shared" si="6"/>
        <v>415.155187273493</v>
      </c>
      <c r="BE61" s="3">
        <f t="shared" si="1"/>
        <v>22844549.2465893</v>
      </c>
      <c r="BF61" s="3">
        <f t="shared" si="2"/>
        <v>4613255319.66881</v>
      </c>
      <c r="BG61" s="3">
        <f t="shared" si="3"/>
        <v>5.6174336721383e-16</v>
      </c>
      <c r="BH61" s="3">
        <f t="shared" si="4"/>
        <v>0.000626400736156103</v>
      </c>
      <c r="BI61" s="3">
        <f t="shared" si="5"/>
        <v>0.626400736156103</v>
      </c>
    </row>
    <row r="62" s="1" customFormat="1" spans="1:61">
      <c r="A62" s="3" t="s">
        <v>281</v>
      </c>
      <c r="B62" s="3" t="s">
        <v>282</v>
      </c>
      <c r="C62" s="3">
        <v>2</v>
      </c>
      <c r="D62" s="3">
        <v>2</v>
      </c>
      <c r="E62" s="3" t="s">
        <v>54</v>
      </c>
      <c r="F62" s="3" t="s">
        <v>70</v>
      </c>
      <c r="G62" s="3">
        <v>8.158715</v>
      </c>
      <c r="H62" s="3">
        <v>0.770119461214174</v>
      </c>
      <c r="I62" s="3">
        <v>0.0502524933908107</v>
      </c>
      <c r="J62" s="3">
        <v>1.6e-5</v>
      </c>
      <c r="K62" s="3">
        <v>1.96109313782869e-6</v>
      </c>
      <c r="L62" s="3">
        <v>-1.6e-5</v>
      </c>
      <c r="M62" s="3">
        <v>0.0801</v>
      </c>
      <c r="N62" s="3">
        <v>0.0015</v>
      </c>
      <c r="O62" s="3">
        <v>0.0187265917602996</v>
      </c>
      <c r="P62" s="3">
        <v>-0.0015</v>
      </c>
      <c r="Q62" s="3">
        <v>1.038</v>
      </c>
      <c r="R62" s="3">
        <v>1.118386872</v>
      </c>
      <c r="S62" s="3">
        <v>0.007</v>
      </c>
      <c r="T62" s="3">
        <v>0.00674373795761079</v>
      </c>
      <c r="U62" s="3">
        <v>-0.047</v>
      </c>
      <c r="V62" s="3">
        <v>2.132</v>
      </c>
      <c r="W62" s="3">
        <v>0.08</v>
      </c>
      <c r="X62" s="3">
        <v>0.0375234521575985</v>
      </c>
      <c r="Y62" s="3">
        <v>-0.081</v>
      </c>
      <c r="Z62" s="3">
        <v>5600</v>
      </c>
      <c r="AA62" s="3">
        <v>80</v>
      </c>
      <c r="AB62" s="3">
        <v>-80</v>
      </c>
      <c r="AC62" s="3">
        <v>1.03</v>
      </c>
      <c r="AD62" s="3">
        <v>0.05</v>
      </c>
      <c r="AE62" s="3">
        <v>0.0485436893203883</v>
      </c>
      <c r="AF62" s="3">
        <v>-0.06</v>
      </c>
      <c r="AG62" s="3">
        <v>89.9606</v>
      </c>
      <c r="AH62" s="3">
        <v>0.3648</v>
      </c>
      <c r="AI62" s="3">
        <v>0.00405510856975165</v>
      </c>
      <c r="AJ62" s="3">
        <v>-0.3618</v>
      </c>
      <c r="AK62" s="3">
        <v>43545</v>
      </c>
      <c r="AL62" s="3">
        <v>3.72916916124063</v>
      </c>
      <c r="AM62" s="3" t="s">
        <v>282</v>
      </c>
      <c r="AN62" s="3" t="s">
        <v>54</v>
      </c>
      <c r="AO62" s="3">
        <v>2010</v>
      </c>
      <c r="AP62" s="3" t="s">
        <v>283</v>
      </c>
      <c r="AQ62" s="3" t="s">
        <v>185</v>
      </c>
      <c r="AR62" s="3" t="s">
        <v>284</v>
      </c>
      <c r="AS62" s="3">
        <v>0.94</v>
      </c>
      <c r="AT62" s="3">
        <v>0.05</v>
      </c>
      <c r="AU62" s="3">
        <v>-0.04</v>
      </c>
      <c r="AV62" s="3" t="s">
        <v>58</v>
      </c>
      <c r="AW62" s="3">
        <v>44796</v>
      </c>
      <c r="AX62" s="3">
        <v>1.6</v>
      </c>
      <c r="AY62" s="3"/>
      <c r="AZ62" s="3"/>
      <c r="BA62" s="3">
        <v>42047</v>
      </c>
      <c r="BB62" s="3">
        <v>359.9008737</v>
      </c>
      <c r="BC62" s="3">
        <v>-35.0313349</v>
      </c>
      <c r="BD62" s="3">
        <f t="shared" si="6"/>
        <v>484.789171761479</v>
      </c>
      <c r="BE62" s="3">
        <f t="shared" si="1"/>
        <v>46118397.7153176</v>
      </c>
      <c r="BF62" s="3">
        <f t="shared" si="2"/>
        <v>7188018365.82511</v>
      </c>
      <c r="BG62" s="3">
        <f t="shared" si="3"/>
        <v>4.14580772169365e-16</v>
      </c>
      <c r="BH62" s="3">
        <f t="shared" si="4"/>
        <v>0.0267990158569644</v>
      </c>
      <c r="BI62" s="3">
        <f t="shared" si="5"/>
        <v>26.7990158569644</v>
      </c>
    </row>
    <row r="63" s="1" customFormat="1" spans="1:61">
      <c r="A63" s="3" t="s">
        <v>285</v>
      </c>
      <c r="B63" s="3" t="s">
        <v>286</v>
      </c>
      <c r="C63" s="3">
        <v>2</v>
      </c>
      <c r="D63" s="3">
        <v>1</v>
      </c>
      <c r="E63" s="3" t="s">
        <v>54</v>
      </c>
      <c r="F63" s="3" t="s">
        <v>287</v>
      </c>
      <c r="G63" s="3">
        <v>3.126089</v>
      </c>
      <c r="H63" s="3">
        <v>2.00991884748003</v>
      </c>
      <c r="I63" s="3">
        <v>0.131152942739317</v>
      </c>
      <c r="J63" s="3">
        <v>3e-6</v>
      </c>
      <c r="K63" s="3">
        <v>9.59665575740166e-7</v>
      </c>
      <c r="L63" s="3">
        <v>-3e-6</v>
      </c>
      <c r="M63" s="3">
        <v>0.03963</v>
      </c>
      <c r="N63" s="3">
        <v>0.00114</v>
      </c>
      <c r="O63" s="3">
        <v>0.0287660862982589</v>
      </c>
      <c r="P63" s="3">
        <v>-0.00112</v>
      </c>
      <c r="Q63" s="3">
        <v>0.946</v>
      </c>
      <c r="R63" s="3">
        <v>0.846590536</v>
      </c>
      <c r="S63" s="3">
        <v>0.058</v>
      </c>
      <c r="T63" s="3">
        <v>0.0613107822410148</v>
      </c>
      <c r="U63" s="3">
        <v>-0.051</v>
      </c>
      <c r="V63" s="3">
        <v>0.964</v>
      </c>
      <c r="W63" s="3">
        <v>0.058</v>
      </c>
      <c r="X63" s="3">
        <v>0.0601659751037344</v>
      </c>
      <c r="Y63" s="3">
        <v>-0.056</v>
      </c>
      <c r="Z63" s="3">
        <v>5150</v>
      </c>
      <c r="AA63" s="3">
        <v>200</v>
      </c>
      <c r="AB63" s="3">
        <v>-200</v>
      </c>
      <c r="AC63" s="3">
        <v>0.85</v>
      </c>
      <c r="AD63" s="3">
        <v>0.08</v>
      </c>
      <c r="AE63" s="3">
        <v>0.0941176470588235</v>
      </c>
      <c r="AF63" s="3">
        <v>-0.07</v>
      </c>
      <c r="AG63" s="3">
        <v>211.196</v>
      </c>
      <c r="AH63" s="3">
        <v>1.766</v>
      </c>
      <c r="AI63" s="3">
        <v>0.00836190079357564</v>
      </c>
      <c r="AJ63" s="3">
        <v>-1.737</v>
      </c>
      <c r="AK63" s="3">
        <v>43734</v>
      </c>
      <c r="AL63" s="3">
        <v>3.42479212132026</v>
      </c>
      <c r="AM63" s="3" t="s">
        <v>286</v>
      </c>
      <c r="AN63" s="3" t="s">
        <v>54</v>
      </c>
      <c r="AO63" s="3">
        <v>2011</v>
      </c>
      <c r="AP63" s="3" t="s">
        <v>150</v>
      </c>
      <c r="AQ63" s="3" t="s">
        <v>263</v>
      </c>
      <c r="AR63" s="3" t="s">
        <v>150</v>
      </c>
      <c r="AS63" s="3">
        <v>0.94</v>
      </c>
      <c r="AT63" s="3">
        <v>0.09</v>
      </c>
      <c r="AU63" s="3"/>
      <c r="AV63" s="3" t="s">
        <v>58</v>
      </c>
      <c r="AW63" s="3">
        <v>44662</v>
      </c>
      <c r="AX63" s="3">
        <v>7.2</v>
      </c>
      <c r="AY63" s="3">
        <v>8.9</v>
      </c>
      <c r="AZ63" s="3">
        <v>-9.1</v>
      </c>
      <c r="BA63" s="3">
        <v>42341</v>
      </c>
      <c r="BB63" s="3">
        <v>5.2377567</v>
      </c>
      <c r="BC63" s="3">
        <v>-35.998465</v>
      </c>
      <c r="BD63" s="3">
        <f t="shared" si="6"/>
        <v>440.396401203301</v>
      </c>
      <c r="BE63" s="3">
        <f t="shared" si="1"/>
        <v>2876432.52721101</v>
      </c>
      <c r="BF63" s="3">
        <f t="shared" si="2"/>
        <v>1831496303.72327</v>
      </c>
      <c r="BG63" s="3">
        <f t="shared" si="3"/>
        <v>2.3489836155456e-17</v>
      </c>
      <c r="BH63" s="3">
        <f t="shared" si="4"/>
        <v>0.00232965496435585</v>
      </c>
      <c r="BI63" s="3">
        <f t="shared" si="5"/>
        <v>2.32965496435585</v>
      </c>
    </row>
    <row r="64" s="1" customFormat="1" spans="1:61">
      <c r="A64" s="3" t="s">
        <v>288</v>
      </c>
      <c r="B64" s="3" t="s">
        <v>289</v>
      </c>
      <c r="C64" s="3">
        <v>1</v>
      </c>
      <c r="D64" s="3">
        <v>1</v>
      </c>
      <c r="E64" s="3" t="s">
        <v>54</v>
      </c>
      <c r="F64" s="3" t="s">
        <v>70</v>
      </c>
      <c r="G64" s="3">
        <v>2.184673</v>
      </c>
      <c r="H64" s="3">
        <v>2.87603005117928</v>
      </c>
      <c r="I64" s="3">
        <v>0.187669171365696</v>
      </c>
      <c r="J64" s="3">
        <v>1.4e-6</v>
      </c>
      <c r="K64" s="3">
        <v>6.40828169707778e-7</v>
      </c>
      <c r="L64" s="3">
        <v>-1.4e-6</v>
      </c>
      <c r="M64" s="3">
        <v>0.03415</v>
      </c>
      <c r="N64" s="3">
        <v>0.00093</v>
      </c>
      <c r="O64" s="3">
        <v>0.0272327964860908</v>
      </c>
      <c r="P64" s="3">
        <v>-0.00096</v>
      </c>
      <c r="Q64" s="3">
        <v>1.21</v>
      </c>
      <c r="R64" s="3">
        <v>1.771561</v>
      </c>
      <c r="S64" s="3">
        <v>0.06</v>
      </c>
      <c r="T64" s="3">
        <v>0.0495867768595041</v>
      </c>
      <c r="U64" s="3">
        <v>-0.06</v>
      </c>
      <c r="V64" s="3">
        <v>1.204</v>
      </c>
      <c r="W64" s="3">
        <v>0.071</v>
      </c>
      <c r="X64" s="3">
        <v>0.0589700996677741</v>
      </c>
      <c r="Y64" s="3">
        <v>-0.074</v>
      </c>
      <c r="Z64" s="3">
        <v>5830</v>
      </c>
      <c r="AA64" s="3">
        <v>140</v>
      </c>
      <c r="AB64" s="3">
        <v>-140</v>
      </c>
      <c r="AC64" s="3">
        <v>1.11</v>
      </c>
      <c r="AD64" s="3">
        <v>0.09</v>
      </c>
      <c r="AE64" s="3">
        <v>0.0810810810810811</v>
      </c>
      <c r="AF64" s="3">
        <v>-0.09</v>
      </c>
      <c r="AG64" s="3">
        <v>137.544</v>
      </c>
      <c r="AH64" s="3">
        <v>0.795</v>
      </c>
      <c r="AI64" s="3">
        <v>0.00577996859186878</v>
      </c>
      <c r="AJ64" s="3">
        <v>-0.786</v>
      </c>
      <c r="AK64" s="3">
        <v>43545</v>
      </c>
      <c r="AL64" s="3">
        <v>3.39220559355435</v>
      </c>
      <c r="AM64" s="3" t="s">
        <v>289</v>
      </c>
      <c r="AN64" s="3" t="s">
        <v>54</v>
      </c>
      <c r="AO64" s="3">
        <v>2014</v>
      </c>
      <c r="AP64" s="3" t="s">
        <v>212</v>
      </c>
      <c r="AQ64" s="3" t="s">
        <v>76</v>
      </c>
      <c r="AR64" s="3" t="s">
        <v>212</v>
      </c>
      <c r="AS64" s="3">
        <v>1.13</v>
      </c>
      <c r="AT64" s="3">
        <v>0.08</v>
      </c>
      <c r="AU64" s="3">
        <v>-0.04</v>
      </c>
      <c r="AV64" s="3" t="s">
        <v>58</v>
      </c>
      <c r="AW64" s="3">
        <v>44683</v>
      </c>
      <c r="AX64" s="3">
        <v>2.4</v>
      </c>
      <c r="AY64" s="3">
        <v>1.7</v>
      </c>
      <c r="AZ64" s="3">
        <v>-1</v>
      </c>
      <c r="BA64" s="3">
        <v>44585</v>
      </c>
      <c r="BB64" s="3">
        <v>337.4578243</v>
      </c>
      <c r="BC64" s="3">
        <v>-48.0030988</v>
      </c>
      <c r="BD64" s="3">
        <f t="shared" si="6"/>
        <v>459.008251650191</v>
      </c>
      <c r="BE64" s="3">
        <f t="shared" si="1"/>
        <v>21907660.0218441</v>
      </c>
      <c r="BF64" s="3">
        <f t="shared" si="2"/>
        <v>18785146077.9089</v>
      </c>
      <c r="BG64" s="3">
        <f t="shared" si="3"/>
        <v>2.69463347301951e-16</v>
      </c>
      <c r="BH64" s="3">
        <f t="shared" si="4"/>
        <v>0.0105315572966369</v>
      </c>
      <c r="BI64" s="3">
        <f t="shared" si="5"/>
        <v>10.5315572966369</v>
      </c>
    </row>
    <row r="65" s="1" customFormat="1" spans="1:61">
      <c r="A65" s="3" t="s">
        <v>290</v>
      </c>
      <c r="B65" s="3" t="s">
        <v>291</v>
      </c>
      <c r="C65" s="3">
        <v>1</v>
      </c>
      <c r="D65" s="3">
        <v>1</v>
      </c>
      <c r="E65" s="3" t="s">
        <v>54</v>
      </c>
      <c r="F65" s="3" t="s">
        <v>292</v>
      </c>
      <c r="G65" s="3">
        <v>2.995607</v>
      </c>
      <c r="H65" s="3">
        <v>2.09746645671478</v>
      </c>
      <c r="I65" s="3">
        <v>0.136865674173885</v>
      </c>
      <c r="J65" s="3">
        <v>1.7e-5</v>
      </c>
      <c r="K65" s="3">
        <v>5.67497672424988e-6</v>
      </c>
      <c r="L65" s="3">
        <v>-1.7e-5</v>
      </c>
      <c r="M65" s="3">
        <v>0.04419</v>
      </c>
      <c r="N65" s="3">
        <v>0.00063</v>
      </c>
      <c r="O65" s="3">
        <v>0.0142566191446029</v>
      </c>
      <c r="P65" s="3">
        <v>-0.0011</v>
      </c>
      <c r="Q65" s="3">
        <v>1.35</v>
      </c>
      <c r="R65" s="3">
        <v>2.460375</v>
      </c>
      <c r="S65" s="3">
        <v>0.067</v>
      </c>
      <c r="T65" s="3">
        <v>0.0496296296296296</v>
      </c>
      <c r="U65" s="3">
        <v>-0.067</v>
      </c>
      <c r="V65" s="3">
        <v>1.76</v>
      </c>
      <c r="W65" s="3">
        <v>0.13</v>
      </c>
      <c r="X65" s="3">
        <v>0.0738636363636364</v>
      </c>
      <c r="Y65" s="3">
        <v>-0.13</v>
      </c>
      <c r="Z65" s="3">
        <v>6132</v>
      </c>
      <c r="AA65" s="3">
        <v>47</v>
      </c>
      <c r="AB65" s="3">
        <v>-47</v>
      </c>
      <c r="AC65" s="3">
        <v>1.28</v>
      </c>
      <c r="AD65" s="3">
        <v>0.06</v>
      </c>
      <c r="AE65" s="3">
        <v>0.046875</v>
      </c>
      <c r="AF65" s="3">
        <v>-0.09</v>
      </c>
      <c r="AG65" s="3">
        <v>348.646</v>
      </c>
      <c r="AH65" s="3">
        <v>6.323</v>
      </c>
      <c r="AI65" s="3">
        <v>0.0181358742105173</v>
      </c>
      <c r="AJ65" s="3">
        <v>-6.106</v>
      </c>
      <c r="AK65" s="3">
        <v>42524</v>
      </c>
      <c r="AL65" s="3">
        <v>3.35389048539073</v>
      </c>
      <c r="AM65" s="3" t="s">
        <v>291</v>
      </c>
      <c r="AN65" s="3" t="s">
        <v>54</v>
      </c>
      <c r="AO65" s="3">
        <v>2016</v>
      </c>
      <c r="AP65" s="3" t="s">
        <v>293</v>
      </c>
      <c r="AQ65" s="3" t="s">
        <v>80</v>
      </c>
      <c r="AR65" s="3" t="s">
        <v>294</v>
      </c>
      <c r="AS65" s="3">
        <v>1.42</v>
      </c>
      <c r="AT65" s="3">
        <v>0.06</v>
      </c>
      <c r="AU65" s="3">
        <v>-0.05</v>
      </c>
      <c r="AV65" s="3" t="s">
        <v>58</v>
      </c>
      <c r="AW65" s="3">
        <v>44736</v>
      </c>
      <c r="AX65" s="3">
        <v>4.24</v>
      </c>
      <c r="AY65" s="3">
        <v>0.39</v>
      </c>
      <c r="AZ65" s="3">
        <v>-0.44</v>
      </c>
      <c r="BA65" s="3">
        <v>42558</v>
      </c>
      <c r="BB65" s="3">
        <v>127.5787231</v>
      </c>
      <c r="BC65" s="3">
        <v>22.2359194</v>
      </c>
      <c r="BD65" s="3">
        <f t="shared" si="6"/>
        <v>439.702604360823</v>
      </c>
      <c r="BE65" s="3">
        <f t="shared" si="1"/>
        <v>7666491.12389473</v>
      </c>
      <c r="BF65" s="3">
        <f t="shared" si="2"/>
        <v>3925984982.91452</v>
      </c>
      <c r="BG65" s="3">
        <f t="shared" si="3"/>
        <v>1.42645702341148e-16</v>
      </c>
      <c r="BH65" s="3">
        <f t="shared" si="4"/>
        <v>0.000291685194150888</v>
      </c>
      <c r="BI65" s="3">
        <f t="shared" si="5"/>
        <v>0.291685194150888</v>
      </c>
    </row>
    <row r="66" s="1" customFormat="1" spans="1:61">
      <c r="A66" s="3" t="s">
        <v>295</v>
      </c>
      <c r="B66" s="3" t="s">
        <v>296</v>
      </c>
      <c r="C66" s="3">
        <v>1</v>
      </c>
      <c r="D66" s="3">
        <v>1</v>
      </c>
      <c r="E66" s="3" t="s">
        <v>54</v>
      </c>
      <c r="F66" s="3" t="s">
        <v>70</v>
      </c>
      <c r="G66" s="3">
        <v>2.691548</v>
      </c>
      <c r="H66" s="3">
        <v>2.3344132075668</v>
      </c>
      <c r="I66" s="3">
        <v>0.152327126105501</v>
      </c>
      <c r="J66" s="3">
        <v>6e-6</v>
      </c>
      <c r="K66" s="3">
        <v>2.22920044524564e-6</v>
      </c>
      <c r="L66" s="3">
        <v>-6e-6</v>
      </c>
      <c r="M66" s="3">
        <v>0.04378</v>
      </c>
      <c r="N66" s="3">
        <v>0.00048</v>
      </c>
      <c r="O66" s="3">
        <v>0.0109639104613979</v>
      </c>
      <c r="P66" s="3">
        <v>-0.00049</v>
      </c>
      <c r="Q66" s="3">
        <v>1.413</v>
      </c>
      <c r="R66" s="3">
        <v>2.821151997</v>
      </c>
      <c r="S66" s="3">
        <v>0.13</v>
      </c>
      <c r="T66" s="3">
        <v>0.092002830856334</v>
      </c>
      <c r="U66" s="3">
        <v>-0.077</v>
      </c>
      <c r="V66" s="3">
        <v>1.77</v>
      </c>
      <c r="W66" s="3">
        <v>0.22</v>
      </c>
      <c r="X66" s="3">
        <v>0.124293785310734</v>
      </c>
      <c r="Y66" s="3">
        <v>-0.22</v>
      </c>
      <c r="Z66" s="3">
        <v>6820</v>
      </c>
      <c r="AA66" s="3">
        <v>52</v>
      </c>
      <c r="AB66" s="3">
        <v>-52</v>
      </c>
      <c r="AC66" s="3">
        <v>1.54</v>
      </c>
      <c r="AD66" s="3">
        <v>0.05</v>
      </c>
      <c r="AE66" s="3">
        <v>0.0324675324675325</v>
      </c>
      <c r="AF66" s="3">
        <v>-0.05</v>
      </c>
      <c r="AG66" s="3">
        <v>350.351</v>
      </c>
      <c r="AH66" s="3">
        <v>3.552</v>
      </c>
      <c r="AI66" s="3">
        <v>0.010138404057645</v>
      </c>
      <c r="AJ66" s="3">
        <v>-3.482</v>
      </c>
      <c r="AK66" s="3">
        <v>43545</v>
      </c>
      <c r="AL66" s="3">
        <v>3.28630148072979</v>
      </c>
      <c r="AM66" s="3" t="s">
        <v>296</v>
      </c>
      <c r="AN66" s="3" t="s">
        <v>54</v>
      </c>
      <c r="AO66" s="3">
        <v>2014</v>
      </c>
      <c r="AP66" s="3" t="s">
        <v>297</v>
      </c>
      <c r="AQ66" s="3" t="s">
        <v>80</v>
      </c>
      <c r="AR66" s="3" t="s">
        <v>297</v>
      </c>
      <c r="AS66" s="3">
        <v>1.83</v>
      </c>
      <c r="AT66" s="3">
        <v>0.14</v>
      </c>
      <c r="AU66" s="3">
        <v>-0.08</v>
      </c>
      <c r="AV66" s="3" t="s">
        <v>58</v>
      </c>
      <c r="AW66" s="3">
        <v>44631</v>
      </c>
      <c r="AX66" s="3">
        <v>1.5</v>
      </c>
      <c r="AY66" s="3">
        <v>0.2</v>
      </c>
      <c r="AZ66" s="3">
        <v>-0.2</v>
      </c>
      <c r="BA66" s="3">
        <v>44585</v>
      </c>
      <c r="BB66" s="3">
        <v>305.4413294</v>
      </c>
      <c r="BC66" s="3">
        <v>26.6926759</v>
      </c>
      <c r="BD66" s="3">
        <f t="shared" si="6"/>
        <v>424.847474438633</v>
      </c>
      <c r="BE66" s="3">
        <f t="shared" ref="BE66:BE129" si="7">1.04*(10^11)*((1+(AX66:AX285/0.0256))^(-1.86))</f>
        <v>51899121.8979579</v>
      </c>
      <c r="BF66" s="3">
        <f t="shared" ref="BF66:BF129" si="8">1.04*(10^11)*((1+(AX66:AX285/0.0256))^(-1.86))/(M66^2)</f>
        <v>27077495694.1138</v>
      </c>
      <c r="BG66" s="3">
        <f t="shared" ref="BG66:BG129" si="9">4*3.1415926*(M66:M285^(2))*BD66:BD285*BF66:BF285*1.67*(10^(-27))*(AS66:AS285^2)</f>
        <v>1.54960695883876e-15</v>
      </c>
      <c r="BH66" s="3">
        <f t="shared" ref="BH66:BH129" si="10">4.6*(I66:I285^(-0.2))*(V66:V285^(-0.33))*(Q66:Q285^(-3))*(R66:R285^(-1)*((AG66:AG285/10)^(-2))*(M66:M285^(-1.6))*((BG66:BG285/(10^(-11)))^(0.8))*((BD66:BD285/100)^2))</f>
        <v>0.00137124048399779</v>
      </c>
      <c r="BI66" s="3">
        <f t="shared" ref="BI66:BI129" si="11">BH66*1000</f>
        <v>1.37124048399779</v>
      </c>
    </row>
    <row r="67" s="1" customFormat="1" spans="1:61">
      <c r="A67" s="3" t="s">
        <v>298</v>
      </c>
      <c r="B67" s="3" t="s">
        <v>299</v>
      </c>
      <c r="C67" s="3">
        <v>1</v>
      </c>
      <c r="D67" s="3">
        <v>1</v>
      </c>
      <c r="E67" s="3" t="s">
        <v>54</v>
      </c>
      <c r="F67" s="3" t="s">
        <v>70</v>
      </c>
      <c r="G67" s="3">
        <v>3.52563254</v>
      </c>
      <c r="H67" s="3">
        <v>1.78214409151102</v>
      </c>
      <c r="I67" s="3">
        <v>0.116289989658142</v>
      </c>
      <c r="J67" s="3">
        <v>1.5e-7</v>
      </c>
      <c r="K67" s="3">
        <v>4.25455569456481e-8</v>
      </c>
      <c r="L67" s="3">
        <v>-1.5e-7</v>
      </c>
      <c r="M67" s="3">
        <v>0.04331</v>
      </c>
      <c r="N67" s="3">
        <v>0.0008</v>
      </c>
      <c r="O67" s="3">
        <v>0.0184714846455784</v>
      </c>
      <c r="P67" s="3">
        <v>-0.00083</v>
      </c>
      <c r="Q67" s="3">
        <v>1.08</v>
      </c>
      <c r="R67" s="3">
        <v>1.259712</v>
      </c>
      <c r="S67" s="3">
        <v>0.03</v>
      </c>
      <c r="T67" s="3">
        <v>0.0277777777777778</v>
      </c>
      <c r="U67" s="3">
        <v>-0.03</v>
      </c>
      <c r="V67" s="3">
        <v>1.28</v>
      </c>
      <c r="W67" s="3">
        <v>0.13</v>
      </c>
      <c r="X67" s="3">
        <v>0.1015625</v>
      </c>
      <c r="Y67" s="3">
        <v>-0.13</v>
      </c>
      <c r="Z67" s="3">
        <v>5150</v>
      </c>
      <c r="AA67" s="3">
        <v>100</v>
      </c>
      <c r="AB67" s="3">
        <v>-100</v>
      </c>
      <c r="AC67" s="3">
        <v>0.87</v>
      </c>
      <c r="AD67" s="3">
        <v>0.05</v>
      </c>
      <c r="AE67" s="3">
        <v>0.0574712643678161</v>
      </c>
      <c r="AF67" s="3">
        <v>-0.05</v>
      </c>
      <c r="AG67" s="3">
        <v>686.284</v>
      </c>
      <c r="AH67" s="3">
        <v>15.431</v>
      </c>
      <c r="AI67" s="3">
        <v>0.022484860495072</v>
      </c>
      <c r="AJ67" s="3">
        <v>-15.431</v>
      </c>
      <c r="AK67" s="3">
        <v>43545</v>
      </c>
      <c r="AL67" s="3">
        <v>3.27357435988034</v>
      </c>
      <c r="AM67" s="3" t="s">
        <v>299</v>
      </c>
      <c r="AN67" s="3" t="s">
        <v>54</v>
      </c>
      <c r="AO67" s="3">
        <v>2014</v>
      </c>
      <c r="AP67" s="3" t="s">
        <v>300</v>
      </c>
      <c r="AQ67" s="3" t="s">
        <v>269</v>
      </c>
      <c r="AR67" s="3" t="s">
        <v>58</v>
      </c>
      <c r="AS67" s="3">
        <v>0.78</v>
      </c>
      <c r="AT67" s="3"/>
      <c r="AU67" s="3"/>
      <c r="AV67" s="3" t="s">
        <v>58</v>
      </c>
      <c r="AW67" s="3">
        <v>44868</v>
      </c>
      <c r="AX67" s="3">
        <v>5</v>
      </c>
      <c r="AY67" s="3">
        <v>4</v>
      </c>
      <c r="AZ67" s="3">
        <v>-4</v>
      </c>
      <c r="BA67" s="3">
        <v>41915</v>
      </c>
      <c r="BB67" s="3">
        <v>290.5817432</v>
      </c>
      <c r="BC67" s="3">
        <v>40.5773106</v>
      </c>
      <c r="BD67" s="3">
        <f t="shared" si="6"/>
        <v>489.114514007201</v>
      </c>
      <c r="BE67" s="3">
        <f t="shared" si="7"/>
        <v>5651323.19953829</v>
      </c>
      <c r="BF67" s="3">
        <f t="shared" si="8"/>
        <v>3012824108.3893</v>
      </c>
      <c r="BG67" s="3">
        <f t="shared" si="9"/>
        <v>3.52919966042486e-17</v>
      </c>
      <c r="BH67" s="3">
        <f t="shared" si="10"/>
        <v>0.000137765598811623</v>
      </c>
      <c r="BI67" s="3">
        <f t="shared" si="11"/>
        <v>0.137765598811623</v>
      </c>
    </row>
    <row r="68" s="1" customFormat="1" spans="1:61">
      <c r="A68" s="3" t="s">
        <v>301</v>
      </c>
      <c r="B68" s="3" t="s">
        <v>302</v>
      </c>
      <c r="C68" s="3">
        <v>1</v>
      </c>
      <c r="D68" s="3">
        <v>1</v>
      </c>
      <c r="E68" s="3" t="s">
        <v>54</v>
      </c>
      <c r="F68" s="3" t="s">
        <v>303</v>
      </c>
      <c r="G68" s="3">
        <v>2.176423</v>
      </c>
      <c r="H68" s="3">
        <v>2.88693199805369</v>
      </c>
      <c r="I68" s="3">
        <v>0.188380554522263</v>
      </c>
      <c r="J68" s="3">
        <v>1e-6</v>
      </c>
      <c r="K68" s="3">
        <v>4.59469505698111e-7</v>
      </c>
      <c r="L68" s="3">
        <v>-1e-6</v>
      </c>
      <c r="M68" s="3">
        <v>0.0345</v>
      </c>
      <c r="N68" s="3">
        <v>0.0007</v>
      </c>
      <c r="O68" s="3">
        <v>0.0202898550724638</v>
      </c>
      <c r="P68" s="3">
        <v>-0.0007</v>
      </c>
      <c r="Q68" s="3">
        <v>1.21</v>
      </c>
      <c r="R68" s="3">
        <v>1.771561</v>
      </c>
      <c r="S68" s="3">
        <v>0.05</v>
      </c>
      <c r="T68" s="3">
        <v>0.0413223140495868</v>
      </c>
      <c r="U68" s="3">
        <v>-0.05</v>
      </c>
      <c r="V68" s="3">
        <v>1.16</v>
      </c>
      <c r="W68" s="3">
        <v>0.09</v>
      </c>
      <c r="X68" s="3">
        <v>0.0775862068965517</v>
      </c>
      <c r="Y68" s="3">
        <v>-0.09</v>
      </c>
      <c r="Z68" s="3">
        <v>5700</v>
      </c>
      <c r="AA68" s="3">
        <v>100</v>
      </c>
      <c r="AB68" s="3">
        <v>-100</v>
      </c>
      <c r="AC68" s="3">
        <v>1.16</v>
      </c>
      <c r="AD68" s="3">
        <v>0.08</v>
      </c>
      <c r="AE68" s="3">
        <v>0.0689655172413793</v>
      </c>
      <c r="AF68" s="3">
        <v>-0.08</v>
      </c>
      <c r="AG68" s="3">
        <v>559.084</v>
      </c>
      <c r="AH68" s="3">
        <v>16.967</v>
      </c>
      <c r="AI68" s="3">
        <v>0.0303478547051964</v>
      </c>
      <c r="AJ68" s="3">
        <v>-16.012</v>
      </c>
      <c r="AK68" s="3">
        <v>42495</v>
      </c>
      <c r="AL68" s="3">
        <v>3.20020503620176</v>
      </c>
      <c r="AM68" s="3" t="s">
        <v>302</v>
      </c>
      <c r="AN68" s="3" t="s">
        <v>54</v>
      </c>
      <c r="AO68" s="3">
        <v>2016</v>
      </c>
      <c r="AP68" s="3" t="s">
        <v>303</v>
      </c>
      <c r="AQ68" s="3" t="s">
        <v>304</v>
      </c>
      <c r="AR68" s="3" t="s">
        <v>303</v>
      </c>
      <c r="AS68" s="3">
        <v>1.44</v>
      </c>
      <c r="AT68" s="3">
        <v>0.05</v>
      </c>
      <c r="AU68" s="3">
        <v>-0.05</v>
      </c>
      <c r="AV68" s="3" t="s">
        <v>58</v>
      </c>
      <c r="AW68" s="3">
        <v>44655</v>
      </c>
      <c r="AX68" s="3">
        <v>6.8</v>
      </c>
      <c r="AY68" s="3">
        <v>1.8</v>
      </c>
      <c r="AZ68" s="3">
        <v>-1.8</v>
      </c>
      <c r="BA68" s="3">
        <v>44585</v>
      </c>
      <c r="BB68" s="3">
        <v>314.5754375</v>
      </c>
      <c r="BC68" s="3">
        <v>-35.7966224</v>
      </c>
      <c r="BD68" s="3">
        <f t="shared" si="6"/>
        <v>415.667408550695</v>
      </c>
      <c r="BE68" s="3">
        <f t="shared" si="7"/>
        <v>3197847.31474975</v>
      </c>
      <c r="BF68" s="3">
        <f t="shared" si="8"/>
        <v>2686702217.81118</v>
      </c>
      <c r="BG68" s="3">
        <f t="shared" si="9"/>
        <v>5.78435594552809e-17</v>
      </c>
      <c r="BH68" s="3">
        <f t="shared" si="10"/>
        <v>0.000151914257487136</v>
      </c>
      <c r="BI68" s="3">
        <f t="shared" si="11"/>
        <v>0.151914257487136</v>
      </c>
    </row>
    <row r="69" s="1" customFormat="1" spans="1:61">
      <c r="A69" s="3" t="s">
        <v>305</v>
      </c>
      <c r="B69" s="3" t="s">
        <v>306</v>
      </c>
      <c r="C69" s="3">
        <v>1</v>
      </c>
      <c r="D69" s="3">
        <v>1</v>
      </c>
      <c r="E69" s="3" t="s">
        <v>54</v>
      </c>
      <c r="F69" s="3" t="s">
        <v>307</v>
      </c>
      <c r="G69" s="3">
        <v>3.8186244</v>
      </c>
      <c r="H69" s="3">
        <v>1.64540539781813</v>
      </c>
      <c r="I69" s="3">
        <v>0.107367399531362</v>
      </c>
      <c r="J69" s="3">
        <v>3.8e-6</v>
      </c>
      <c r="K69" s="3">
        <v>9.9512274629576e-7</v>
      </c>
      <c r="L69" s="3">
        <v>-3.8e-6</v>
      </c>
      <c r="M69" s="3">
        <v>0.0504</v>
      </c>
      <c r="N69" s="3">
        <v>0.00083</v>
      </c>
      <c r="O69" s="3">
        <v>0.016468253968254</v>
      </c>
      <c r="P69" s="3">
        <v>-0.00083</v>
      </c>
      <c r="Q69" s="3">
        <v>0.98</v>
      </c>
      <c r="R69" s="3">
        <v>0.941192</v>
      </c>
      <c r="S69" s="3">
        <v>0.07</v>
      </c>
      <c r="T69" s="3">
        <v>0.0714285714285714</v>
      </c>
      <c r="U69" s="3">
        <v>-0.04</v>
      </c>
      <c r="V69" s="3">
        <v>1.084</v>
      </c>
      <c r="W69" s="3">
        <v>0.094</v>
      </c>
      <c r="X69" s="3">
        <v>0.0867158671586716</v>
      </c>
      <c r="Y69" s="3">
        <v>-0.094</v>
      </c>
      <c r="Z69" s="3">
        <v>5965</v>
      </c>
      <c r="AA69" s="3">
        <v>100</v>
      </c>
      <c r="AB69" s="3">
        <v>-100</v>
      </c>
      <c r="AC69" s="3">
        <v>1.17</v>
      </c>
      <c r="AD69" s="3">
        <v>0.06</v>
      </c>
      <c r="AE69" s="3">
        <v>0.0512820512820513</v>
      </c>
      <c r="AF69" s="3">
        <v>-0.06</v>
      </c>
      <c r="AG69" s="3">
        <v>757.84</v>
      </c>
      <c r="AH69" s="3">
        <v>19.761</v>
      </c>
      <c r="AI69" s="3">
        <v>0.0260754248917977</v>
      </c>
      <c r="AJ69" s="3">
        <v>-18.798</v>
      </c>
      <c r="AK69" s="3">
        <v>43720</v>
      </c>
      <c r="AL69" s="3">
        <v>3.06650873909874</v>
      </c>
      <c r="AM69" s="3" t="s">
        <v>306</v>
      </c>
      <c r="AN69" s="3" t="s">
        <v>54</v>
      </c>
      <c r="AO69" s="3">
        <v>2019</v>
      </c>
      <c r="AP69" s="3" t="s">
        <v>307</v>
      </c>
      <c r="AQ69" s="3" t="s">
        <v>169</v>
      </c>
      <c r="AR69" s="3" t="s">
        <v>307</v>
      </c>
      <c r="AS69" s="3">
        <v>1.64</v>
      </c>
      <c r="AT69" s="3">
        <v>0.09</v>
      </c>
      <c r="AU69" s="3">
        <v>-0.05</v>
      </c>
      <c r="AV69" s="3" t="s">
        <v>58</v>
      </c>
      <c r="AW69" s="3">
        <v>44824</v>
      </c>
      <c r="AX69" s="3">
        <v>5.908</v>
      </c>
      <c r="AY69" s="3">
        <v>1.051</v>
      </c>
      <c r="AZ69" s="3">
        <v>-1.051</v>
      </c>
      <c r="BA69" s="3">
        <v>43720</v>
      </c>
      <c r="BB69" s="3">
        <v>171.8450533</v>
      </c>
      <c r="BC69" s="3">
        <v>-44.0887035</v>
      </c>
      <c r="BD69" s="3">
        <f t="shared" si="6"/>
        <v>391.173325519933</v>
      </c>
      <c r="BE69" s="3">
        <f t="shared" si="7"/>
        <v>4149422.9056811</v>
      </c>
      <c r="BF69" s="3">
        <f t="shared" si="8"/>
        <v>1633528165.81676</v>
      </c>
      <c r="BG69" s="3">
        <f t="shared" si="9"/>
        <v>9.16159218838615e-17</v>
      </c>
      <c r="BH69" s="3">
        <f t="shared" si="10"/>
        <v>0.00023385063297404</v>
      </c>
      <c r="BI69" s="3">
        <f t="shared" si="11"/>
        <v>0.23385063297404</v>
      </c>
    </row>
    <row r="70" s="1" customFormat="1" spans="1:61">
      <c r="A70" s="3" t="s">
        <v>308</v>
      </c>
      <c r="B70" s="3" t="s">
        <v>309</v>
      </c>
      <c r="C70" s="3">
        <v>1</v>
      </c>
      <c r="D70" s="3">
        <v>1</v>
      </c>
      <c r="E70" s="3" t="s">
        <v>54</v>
      </c>
      <c r="F70" s="3" t="s">
        <v>310</v>
      </c>
      <c r="G70" s="3">
        <v>2.0845435</v>
      </c>
      <c r="H70" s="3">
        <v>3.01417802027158</v>
      </c>
      <c r="I70" s="3">
        <v>0.196683720735503</v>
      </c>
      <c r="J70" s="3">
        <v>2.3e-6</v>
      </c>
      <c r="K70" s="3">
        <v>1.10335908077716e-6</v>
      </c>
      <c r="L70" s="3">
        <v>-2.3e-6</v>
      </c>
      <c r="M70" s="3">
        <v>0.03138</v>
      </c>
      <c r="N70" s="3">
        <v>0.00025</v>
      </c>
      <c r="O70" s="3">
        <v>0.00796685787125558</v>
      </c>
      <c r="P70" s="3">
        <v>-0.0002</v>
      </c>
      <c r="Q70" s="3">
        <v>1.286</v>
      </c>
      <c r="R70" s="3">
        <v>2.126781656</v>
      </c>
      <c r="S70" s="3">
        <v>0.023</v>
      </c>
      <c r="T70" s="3">
        <v>0.0178849144634526</v>
      </c>
      <c r="U70" s="3">
        <v>-0.02</v>
      </c>
      <c r="V70" s="3">
        <v>1.18</v>
      </c>
      <c r="W70" s="3">
        <v>0.13</v>
      </c>
      <c r="X70" s="3">
        <v>0.110169491525424</v>
      </c>
      <c r="Y70" s="3">
        <v>-0.12</v>
      </c>
      <c r="Z70" s="3">
        <v>5404</v>
      </c>
      <c r="AA70" s="3">
        <v>70</v>
      </c>
      <c r="AB70" s="3">
        <v>-67</v>
      </c>
      <c r="AC70" s="3">
        <v>0.95</v>
      </c>
      <c r="AD70" s="3">
        <v>0.02</v>
      </c>
      <c r="AE70" s="3">
        <v>0.0210526315789474</v>
      </c>
      <c r="AF70" s="3">
        <v>-0.02</v>
      </c>
      <c r="AG70" s="3">
        <v>355.683</v>
      </c>
      <c r="AH70" s="3">
        <v>2.848</v>
      </c>
      <c r="AI70" s="3">
        <v>0.00800712994436057</v>
      </c>
      <c r="AJ70" s="3">
        <v>-2.804</v>
      </c>
      <c r="AK70" s="3">
        <v>44035</v>
      </c>
      <c r="AL70" s="3">
        <v>2.86362877279769</v>
      </c>
      <c r="AM70" s="3" t="s">
        <v>309</v>
      </c>
      <c r="AN70" s="3" t="s">
        <v>54</v>
      </c>
      <c r="AO70" s="3">
        <v>2020</v>
      </c>
      <c r="AP70" s="3" t="s">
        <v>310</v>
      </c>
      <c r="AQ70" s="3" t="s">
        <v>311</v>
      </c>
      <c r="AR70" s="3" t="s">
        <v>112</v>
      </c>
      <c r="AS70" s="3">
        <v>1.11</v>
      </c>
      <c r="AT70" s="3">
        <v>0.06</v>
      </c>
      <c r="AU70" s="3">
        <v>-0.06</v>
      </c>
      <c r="AV70" s="3" t="s">
        <v>58</v>
      </c>
      <c r="AW70" s="3">
        <v>44702</v>
      </c>
      <c r="AX70" s="3">
        <v>12.82</v>
      </c>
      <c r="AY70" s="3">
        <v>0.73</v>
      </c>
      <c r="AZ70" s="3">
        <v>-1.4</v>
      </c>
      <c r="BA70" s="3">
        <v>44035</v>
      </c>
      <c r="BB70" s="3">
        <v>73.7014398</v>
      </c>
      <c r="BC70" s="3">
        <v>-76.6806061</v>
      </c>
      <c r="BD70" s="3">
        <f t="shared" si="6"/>
        <v>428.448413058127</v>
      </c>
      <c r="BE70" s="3">
        <f t="shared" si="7"/>
        <v>986453.23472257</v>
      </c>
      <c r="BF70" s="3">
        <f t="shared" si="8"/>
        <v>1001775999.70364</v>
      </c>
      <c r="BG70" s="3">
        <f t="shared" si="9"/>
        <v>1.09281670519384e-17</v>
      </c>
      <c r="BH70" s="3">
        <f t="shared" si="10"/>
        <v>8.3695342765573e-5</v>
      </c>
      <c r="BI70" s="3">
        <f t="shared" si="11"/>
        <v>0.083695342765573</v>
      </c>
    </row>
    <row r="71" s="1" customFormat="1" spans="1:61">
      <c r="A71" s="3" t="s">
        <v>312</v>
      </c>
      <c r="B71" s="3" t="s">
        <v>313</v>
      </c>
      <c r="C71" s="3">
        <v>1</v>
      </c>
      <c r="D71" s="3">
        <v>1</v>
      </c>
      <c r="E71" s="3" t="s">
        <v>54</v>
      </c>
      <c r="F71" s="3" t="s">
        <v>314</v>
      </c>
      <c r="G71" s="3">
        <v>2.032046</v>
      </c>
      <c r="H71" s="3">
        <v>3.09204870362187</v>
      </c>
      <c r="I71" s="3">
        <v>0.201765005130301</v>
      </c>
      <c r="J71" s="3">
        <v>9.7e-6</v>
      </c>
      <c r="K71" s="3">
        <v>4.77351398541175e-6</v>
      </c>
      <c r="L71" s="3">
        <v>-1.4e-5</v>
      </c>
      <c r="M71" s="3">
        <v>0.0352</v>
      </c>
      <c r="N71" s="3">
        <v>0.0002</v>
      </c>
      <c r="O71" s="3">
        <v>0.00568181818181818</v>
      </c>
      <c r="P71" s="3">
        <v>-0.0002</v>
      </c>
      <c r="Q71" s="3">
        <v>1.7</v>
      </c>
      <c r="R71" s="3">
        <v>4.913</v>
      </c>
      <c r="S71" s="3">
        <v>0.03</v>
      </c>
      <c r="T71" s="3">
        <v>0.0176470588235294</v>
      </c>
      <c r="U71" s="3">
        <v>-0.03</v>
      </c>
      <c r="V71" s="3">
        <v>1.88</v>
      </c>
      <c r="W71" s="3">
        <v>0.25</v>
      </c>
      <c r="X71" s="3">
        <v>0.132978723404255</v>
      </c>
      <c r="Y71" s="3">
        <v>-0.25</v>
      </c>
      <c r="Z71" s="3">
        <v>6387</v>
      </c>
      <c r="AA71" s="3">
        <v>38</v>
      </c>
      <c r="AB71" s="3">
        <v>-38</v>
      </c>
      <c r="AC71" s="3">
        <v>1.41</v>
      </c>
      <c r="AD71" s="3">
        <v>0.03</v>
      </c>
      <c r="AE71" s="3">
        <v>0.0212765957446809</v>
      </c>
      <c r="AF71" s="3">
        <v>-0.03</v>
      </c>
      <c r="AG71" s="3">
        <v>705.981</v>
      </c>
      <c r="AH71" s="3">
        <v>26.066</v>
      </c>
      <c r="AI71" s="3">
        <v>0.0369216735294576</v>
      </c>
      <c r="AJ71" s="3">
        <v>-24.305</v>
      </c>
      <c r="AK71" s="3">
        <v>43958</v>
      </c>
      <c r="AL71" s="3">
        <v>2.76373685319719</v>
      </c>
      <c r="AM71" s="3" t="s">
        <v>313</v>
      </c>
      <c r="AN71" s="3" t="s">
        <v>54</v>
      </c>
      <c r="AO71" s="3">
        <v>2019</v>
      </c>
      <c r="AP71" s="3" t="s">
        <v>314</v>
      </c>
      <c r="AQ71" s="3" t="s">
        <v>315</v>
      </c>
      <c r="AR71" s="3" t="s">
        <v>314</v>
      </c>
      <c r="AS71" s="3">
        <v>1.56</v>
      </c>
      <c r="AT71" s="3">
        <v>0.02</v>
      </c>
      <c r="AU71" s="3">
        <v>-0.02</v>
      </c>
      <c r="AV71" s="3" t="s">
        <v>58</v>
      </c>
      <c r="AW71" s="3">
        <v>44774</v>
      </c>
      <c r="AX71" s="3">
        <v>1.69</v>
      </c>
      <c r="AY71" s="3">
        <v>0.25</v>
      </c>
      <c r="AZ71" s="3">
        <v>-0.25</v>
      </c>
      <c r="BA71" s="3">
        <v>43958</v>
      </c>
      <c r="BB71" s="3">
        <v>358.5151344</v>
      </c>
      <c r="BC71" s="3">
        <v>37.0218242</v>
      </c>
      <c r="BD71" s="3">
        <f t="shared" si="6"/>
        <v>440.296752734732</v>
      </c>
      <c r="BE71" s="3">
        <f t="shared" si="7"/>
        <v>41720148.4332875</v>
      </c>
      <c r="BF71" s="3">
        <f t="shared" si="8"/>
        <v>33671349135.8532</v>
      </c>
      <c r="BG71" s="3">
        <f t="shared" si="9"/>
        <v>9.38138268069428e-16</v>
      </c>
      <c r="BH71" s="3">
        <f t="shared" si="10"/>
        <v>0.000105165478764721</v>
      </c>
      <c r="BI71" s="3">
        <f t="shared" si="11"/>
        <v>0.105165478764721</v>
      </c>
    </row>
    <row r="72" s="1" customFormat="1" spans="1:61">
      <c r="A72" s="3" t="s">
        <v>316</v>
      </c>
      <c r="B72" s="3" t="s">
        <v>317</v>
      </c>
      <c r="C72" s="3">
        <v>1</v>
      </c>
      <c r="D72" s="3">
        <v>1</v>
      </c>
      <c r="E72" s="3" t="s">
        <v>54</v>
      </c>
      <c r="F72" s="3" t="s">
        <v>158</v>
      </c>
      <c r="G72" s="3">
        <v>2.4997</v>
      </c>
      <c r="H72" s="3">
        <v>2.51357570908509</v>
      </c>
      <c r="I72" s="3">
        <v>0.1640179908049</v>
      </c>
      <c r="J72" s="3">
        <v>1e-5</v>
      </c>
      <c r="K72" s="3">
        <v>4.00048005760691e-6</v>
      </c>
      <c r="L72" s="3">
        <v>-1e-5</v>
      </c>
      <c r="M72" s="3">
        <v>0.035</v>
      </c>
      <c r="N72" s="3">
        <v>0.001</v>
      </c>
      <c r="O72" s="3">
        <v>0.0285714285714286</v>
      </c>
      <c r="P72" s="3">
        <v>-0.001</v>
      </c>
      <c r="Q72" s="3">
        <v>1.09</v>
      </c>
      <c r="R72" s="3">
        <v>1.295029</v>
      </c>
      <c r="S72" s="3">
        <v>0.03</v>
      </c>
      <c r="T72" s="3">
        <v>0.0275229357798165</v>
      </c>
      <c r="U72" s="3">
        <v>-0.03</v>
      </c>
      <c r="V72" s="3">
        <v>0.93</v>
      </c>
      <c r="W72" s="3">
        <v>0.04</v>
      </c>
      <c r="X72" s="3">
        <v>0.043010752688172</v>
      </c>
      <c r="Y72" s="3">
        <v>-0.03</v>
      </c>
      <c r="Z72" s="3">
        <v>5241</v>
      </c>
      <c r="AA72" s="3">
        <v>50</v>
      </c>
      <c r="AB72" s="3">
        <v>-50</v>
      </c>
      <c r="AC72" s="3">
        <v>0.89</v>
      </c>
      <c r="AD72" s="3">
        <v>0.05</v>
      </c>
      <c r="AE72" s="3">
        <v>0.0561797752808989</v>
      </c>
      <c r="AF72" s="3">
        <v>-0.04</v>
      </c>
      <c r="AG72" s="3">
        <v>428.976</v>
      </c>
      <c r="AH72" s="3">
        <v>5.621</v>
      </c>
      <c r="AI72" s="3">
        <v>0.0131032971541531</v>
      </c>
      <c r="AJ72" s="3">
        <v>-5.481</v>
      </c>
      <c r="AK72" s="3">
        <v>43790</v>
      </c>
      <c r="AL72" s="3">
        <v>2.63725082540078</v>
      </c>
      <c r="AM72" s="3" t="s">
        <v>317</v>
      </c>
      <c r="AN72" s="3" t="s">
        <v>54</v>
      </c>
      <c r="AO72" s="3">
        <v>2019</v>
      </c>
      <c r="AP72" s="3" t="s">
        <v>158</v>
      </c>
      <c r="AQ72" s="3" t="s">
        <v>92</v>
      </c>
      <c r="AR72" s="3" t="s">
        <v>158</v>
      </c>
      <c r="AS72" s="3">
        <v>0.98</v>
      </c>
      <c r="AT72" s="3">
        <v>0.02</v>
      </c>
      <c r="AU72" s="3">
        <v>-0.02</v>
      </c>
      <c r="AV72" s="3" t="s">
        <v>58</v>
      </c>
      <c r="AW72" s="3">
        <v>44800</v>
      </c>
      <c r="AX72" s="3">
        <v>12.48</v>
      </c>
      <c r="AY72" s="3">
        <v>3.23</v>
      </c>
      <c r="AZ72" s="3">
        <v>-3.68</v>
      </c>
      <c r="BA72" s="3">
        <v>43790</v>
      </c>
      <c r="BB72" s="3">
        <v>328.9759206</v>
      </c>
      <c r="BC72" s="3">
        <v>-14.0684399</v>
      </c>
      <c r="BD72" s="3">
        <f t="shared" si="6"/>
        <v>441.347012121322</v>
      </c>
      <c r="BE72" s="3">
        <f t="shared" si="7"/>
        <v>1036919.97978655</v>
      </c>
      <c r="BF72" s="3">
        <f t="shared" si="8"/>
        <v>846465289.621675</v>
      </c>
      <c r="BG72" s="3">
        <f t="shared" si="9"/>
        <v>9.2236733147876e-18</v>
      </c>
      <c r="BH72" s="3">
        <f t="shared" si="10"/>
        <v>0.000135434660574152</v>
      </c>
      <c r="BI72" s="3">
        <f t="shared" si="11"/>
        <v>0.135434660574152</v>
      </c>
    </row>
    <row r="73" s="1" customFormat="1" spans="1:61">
      <c r="A73" s="3" t="s">
        <v>318</v>
      </c>
      <c r="B73" s="3" t="s">
        <v>319</v>
      </c>
      <c r="C73" s="3">
        <v>1</v>
      </c>
      <c r="D73" s="3">
        <v>2</v>
      </c>
      <c r="E73" s="3" t="s">
        <v>54</v>
      </c>
      <c r="F73" s="3" t="s">
        <v>320</v>
      </c>
      <c r="G73" s="3">
        <v>1.62116</v>
      </c>
      <c r="H73" s="3">
        <v>3.87573416565916</v>
      </c>
      <c r="I73" s="3">
        <v>0.252902718803208</v>
      </c>
      <c r="J73" s="3">
        <v>7.91e-5</v>
      </c>
      <c r="K73" s="3">
        <v>4.87922228527721e-5</v>
      </c>
      <c r="L73" s="3">
        <v>-8.06e-5</v>
      </c>
      <c r="M73" s="3">
        <v>0.02732</v>
      </c>
      <c r="N73" s="3">
        <v>0.00019</v>
      </c>
      <c r="O73" s="3">
        <v>0.00695461200585652</v>
      </c>
      <c r="P73" s="3">
        <v>-0.00019</v>
      </c>
      <c r="Q73" s="3">
        <v>0.117</v>
      </c>
      <c r="R73" s="3">
        <v>0.001601613</v>
      </c>
      <c r="S73" s="3">
        <v>0.005</v>
      </c>
      <c r="T73" s="3">
        <v>0.0427350427350427</v>
      </c>
      <c r="U73" s="3">
        <v>-0.004</v>
      </c>
      <c r="V73" s="3">
        <v>0.01271</v>
      </c>
      <c r="W73" s="3">
        <v>0.00173</v>
      </c>
      <c r="X73" s="3">
        <v>0.136113296616837</v>
      </c>
      <c r="Y73" s="3">
        <v>-0.00173</v>
      </c>
      <c r="Z73" s="3">
        <v>5799</v>
      </c>
      <c r="AA73" s="3">
        <v>61</v>
      </c>
      <c r="AB73" s="3">
        <v>-61</v>
      </c>
      <c r="AC73" s="3">
        <v>1.04</v>
      </c>
      <c r="AD73" s="3">
        <v>0.02</v>
      </c>
      <c r="AE73" s="3">
        <v>0.0192307692307692</v>
      </c>
      <c r="AF73" s="3">
        <v>-0.02</v>
      </c>
      <c r="AG73" s="3">
        <v>155.317</v>
      </c>
      <c r="AH73" s="3">
        <v>1.739</v>
      </c>
      <c r="AI73" s="3">
        <v>0.0111964562797376</v>
      </c>
      <c r="AJ73" s="3">
        <v>-1.702</v>
      </c>
      <c r="AK73" s="3">
        <v>44518</v>
      </c>
      <c r="AL73" s="3">
        <v>2.56865844268865</v>
      </c>
      <c r="AM73" s="3" t="s">
        <v>319</v>
      </c>
      <c r="AN73" s="3" t="s">
        <v>54</v>
      </c>
      <c r="AO73" s="3">
        <v>2021</v>
      </c>
      <c r="AP73" s="3" t="s">
        <v>320</v>
      </c>
      <c r="AQ73" s="3" t="s">
        <v>147</v>
      </c>
      <c r="AR73" s="3" t="s">
        <v>320</v>
      </c>
      <c r="AS73" s="3">
        <v>1.59</v>
      </c>
      <c r="AT73" s="3">
        <v>0.03</v>
      </c>
      <c r="AU73" s="3">
        <v>-0.03</v>
      </c>
      <c r="AV73" s="3" t="s">
        <v>58</v>
      </c>
      <c r="AW73" s="3">
        <v>44699</v>
      </c>
      <c r="AX73" s="3">
        <v>8.3</v>
      </c>
      <c r="AY73" s="3">
        <v>0.7</v>
      </c>
      <c r="AZ73" s="3">
        <v>-0.7</v>
      </c>
      <c r="BA73" s="3">
        <v>44518</v>
      </c>
      <c r="BB73" s="3">
        <v>231.7420543</v>
      </c>
      <c r="BC73" s="3">
        <v>-16.5090014</v>
      </c>
      <c r="BD73" s="3">
        <f t="shared" si="6"/>
        <v>374.555632943641</v>
      </c>
      <c r="BE73" s="3">
        <f t="shared" si="7"/>
        <v>2209971.9807256</v>
      </c>
      <c r="BF73" s="3">
        <f t="shared" si="8"/>
        <v>2960911163.93634</v>
      </c>
      <c r="BG73" s="3">
        <f t="shared" si="9"/>
        <v>4.391609103818e-17</v>
      </c>
      <c r="BH73" s="3">
        <f t="shared" si="10"/>
        <v>9528.14676351589</v>
      </c>
      <c r="BI73" s="3">
        <f t="shared" si="11"/>
        <v>9528146.76351589</v>
      </c>
    </row>
    <row r="74" s="1" customFormat="1" spans="1:61">
      <c r="A74" s="3" t="s">
        <v>321</v>
      </c>
      <c r="B74" s="3" t="s">
        <v>322</v>
      </c>
      <c r="C74" s="3">
        <v>1</v>
      </c>
      <c r="D74" s="3">
        <v>1</v>
      </c>
      <c r="E74" s="3" t="s">
        <v>323</v>
      </c>
      <c r="F74" s="3" t="s">
        <v>70</v>
      </c>
      <c r="G74" s="3">
        <v>21.216398</v>
      </c>
      <c r="H74" s="3">
        <v>0.296147593008012</v>
      </c>
      <c r="I74" s="3">
        <v>0.019324475889593</v>
      </c>
      <c r="J74" s="3">
        <v>1.6e-5</v>
      </c>
      <c r="K74" s="3">
        <v>7.54133665856004e-7</v>
      </c>
      <c r="L74" s="3">
        <v>-1.6e-5</v>
      </c>
      <c r="M74" s="3">
        <v>0.16278</v>
      </c>
      <c r="N74" s="3">
        <v>0.00076</v>
      </c>
      <c r="O74" s="3">
        <v>0.00466887824057009</v>
      </c>
      <c r="P74" s="3">
        <v>-0.00076</v>
      </c>
      <c r="Q74" s="3">
        <v>1.087</v>
      </c>
      <c r="R74" s="3">
        <v>1.284365503</v>
      </c>
      <c r="S74" s="3">
        <v>0.007</v>
      </c>
      <c r="T74" s="3">
        <v>0.00643974241030359</v>
      </c>
      <c r="U74" s="3">
        <v>-0.007</v>
      </c>
      <c r="V74" s="3">
        <v>3.235</v>
      </c>
      <c r="W74" s="3">
        <v>0.032</v>
      </c>
      <c r="X74" s="3">
        <v>0.00989180834621329</v>
      </c>
      <c r="Y74" s="3">
        <v>-0.032</v>
      </c>
      <c r="Z74" s="3">
        <v>6079</v>
      </c>
      <c r="AA74" s="3">
        <v>80</v>
      </c>
      <c r="AB74" s="3">
        <v>-80</v>
      </c>
      <c r="AC74" s="3">
        <v>1.27</v>
      </c>
      <c r="AD74" s="3">
        <v>0.02</v>
      </c>
      <c r="AE74" s="3">
        <v>0.015748031496063</v>
      </c>
      <c r="AF74" s="3">
        <v>-0.02</v>
      </c>
      <c r="AG74" s="3">
        <v>78.0863</v>
      </c>
      <c r="AH74" s="3">
        <v>0.2397</v>
      </c>
      <c r="AI74" s="3">
        <v>0.00306968059698052</v>
      </c>
      <c r="AJ74" s="3">
        <v>-0.2383</v>
      </c>
      <c r="AK74" s="3">
        <v>43545</v>
      </c>
      <c r="AL74" s="3">
        <v>2.50194310237518</v>
      </c>
      <c r="AM74" s="3" t="s">
        <v>322</v>
      </c>
      <c r="AN74" s="3" t="s">
        <v>323</v>
      </c>
      <c r="AO74" s="3">
        <v>2007</v>
      </c>
      <c r="AP74" s="3" t="s">
        <v>324</v>
      </c>
      <c r="AQ74" s="3" t="s">
        <v>173</v>
      </c>
      <c r="AR74" s="3" t="s">
        <v>70</v>
      </c>
      <c r="AS74" s="3">
        <v>1.5</v>
      </c>
      <c r="AT74" s="3">
        <v>0.01</v>
      </c>
      <c r="AU74" s="3">
        <v>-0.01</v>
      </c>
      <c r="AV74" s="3" t="s">
        <v>58</v>
      </c>
      <c r="AW74" s="3">
        <v>44917</v>
      </c>
      <c r="AX74" s="3">
        <v>3.46</v>
      </c>
      <c r="AY74" s="3">
        <v>0.71</v>
      </c>
      <c r="AZ74" s="3">
        <v>-0.71</v>
      </c>
      <c r="BA74" s="3">
        <v>43370</v>
      </c>
      <c r="BB74" s="3">
        <v>42.4366123</v>
      </c>
      <c r="BC74" s="3">
        <v>71.7530882</v>
      </c>
      <c r="BD74" s="3">
        <f t="shared" si="6"/>
        <v>426.14211427938</v>
      </c>
      <c r="BE74" s="3">
        <f t="shared" si="7"/>
        <v>11161522.4595196</v>
      </c>
      <c r="BF74" s="3">
        <f t="shared" si="8"/>
        <v>421231993.317469</v>
      </c>
      <c r="BG74" s="3">
        <f t="shared" si="9"/>
        <v>2.24588099267485e-16</v>
      </c>
      <c r="BH74" s="3">
        <f t="shared" si="10"/>
        <v>0.0043291980291838</v>
      </c>
      <c r="BI74" s="3">
        <f t="shared" si="11"/>
        <v>4.3291980291838</v>
      </c>
    </row>
    <row r="75" s="1" customFormat="1" spans="1:61">
      <c r="A75" s="3" t="s">
        <v>325</v>
      </c>
      <c r="B75" s="3" t="s">
        <v>326</v>
      </c>
      <c r="C75" s="3">
        <v>1</v>
      </c>
      <c r="D75" s="3">
        <v>1</v>
      </c>
      <c r="E75" s="3" t="s">
        <v>54</v>
      </c>
      <c r="F75" s="3" t="s">
        <v>327</v>
      </c>
      <c r="G75" s="3">
        <v>2.18053539</v>
      </c>
      <c r="H75" s="3">
        <v>2.88148737636402</v>
      </c>
      <c r="I75" s="3">
        <v>0.188025277413639</v>
      </c>
      <c r="J75" s="3">
        <v>8.6e-7</v>
      </c>
      <c r="K75" s="3">
        <v>3.94398551816212e-7</v>
      </c>
      <c r="L75" s="3">
        <v>-8.5e-7</v>
      </c>
      <c r="M75" s="3">
        <v>0.03558</v>
      </c>
      <c r="N75" s="3">
        <v>0.00048</v>
      </c>
      <c r="O75" s="3">
        <v>0.0134907251264755</v>
      </c>
      <c r="P75" s="3">
        <v>-0.00065</v>
      </c>
      <c r="Q75" s="3">
        <v>1.445</v>
      </c>
      <c r="R75" s="3">
        <v>3.017196125</v>
      </c>
      <c r="S75" s="3">
        <v>0.049</v>
      </c>
      <c r="T75" s="3">
        <v>0.0339100346020761</v>
      </c>
      <c r="U75" s="3">
        <v>-0.045</v>
      </c>
      <c r="V75" s="3">
        <v>1.363</v>
      </c>
      <c r="W75" s="3">
        <v>0.11</v>
      </c>
      <c r="X75" s="3">
        <v>0.0807043286867205</v>
      </c>
      <c r="Y75" s="3">
        <v>-0.092</v>
      </c>
      <c r="Z75" s="3">
        <v>6360</v>
      </c>
      <c r="AA75" s="3">
        <v>190</v>
      </c>
      <c r="AB75" s="3">
        <v>-200</v>
      </c>
      <c r="AC75" s="3">
        <v>1.26</v>
      </c>
      <c r="AD75" s="3">
        <v>0.05</v>
      </c>
      <c r="AE75" s="3">
        <v>0.0396825396825397</v>
      </c>
      <c r="AF75" s="3">
        <v>-0.07</v>
      </c>
      <c r="AG75" s="3">
        <v>314.995</v>
      </c>
      <c r="AH75" s="3">
        <v>7.221</v>
      </c>
      <c r="AI75" s="3">
        <v>0.0229241733995778</v>
      </c>
      <c r="AJ75" s="3">
        <v>-6.91</v>
      </c>
      <c r="AK75" s="3">
        <v>44609</v>
      </c>
      <c r="AL75" s="3">
        <v>2.45380653548453</v>
      </c>
      <c r="AM75" s="3" t="s">
        <v>326</v>
      </c>
      <c r="AN75" s="3" t="s">
        <v>54</v>
      </c>
      <c r="AO75" s="3">
        <v>2018</v>
      </c>
      <c r="AP75" s="3" t="s">
        <v>328</v>
      </c>
      <c r="AQ75" s="3" t="s">
        <v>248</v>
      </c>
      <c r="AR75" s="3" t="s">
        <v>327</v>
      </c>
      <c r="AS75" s="3">
        <v>1.26</v>
      </c>
      <c r="AT75" s="3">
        <v>0.03</v>
      </c>
      <c r="AU75" s="3">
        <v>-0.03</v>
      </c>
      <c r="AV75" s="3" t="s">
        <v>58</v>
      </c>
      <c r="AW75" s="3">
        <v>44609</v>
      </c>
      <c r="AX75" s="3">
        <v>2.55</v>
      </c>
      <c r="AY75" s="3">
        <v>0.38</v>
      </c>
      <c r="AZ75" s="3">
        <v>-0.44</v>
      </c>
      <c r="BA75" s="3">
        <v>44585</v>
      </c>
      <c r="BB75" s="3">
        <v>253.7688479</v>
      </c>
      <c r="BC75" s="3">
        <v>-28.7105836</v>
      </c>
      <c r="BD75" s="3">
        <f t="shared" si="6"/>
        <v>463.125</v>
      </c>
      <c r="BE75" s="3">
        <f t="shared" si="7"/>
        <v>19594122.5614221</v>
      </c>
      <c r="BF75" s="3">
        <f t="shared" si="8"/>
        <v>15477967583.0651</v>
      </c>
      <c r="BG75" s="3">
        <f t="shared" si="9"/>
        <v>3.02337114289036e-16</v>
      </c>
      <c r="BH75" s="3">
        <f t="shared" si="10"/>
        <v>0.000694347154769795</v>
      </c>
      <c r="BI75" s="3">
        <f t="shared" si="11"/>
        <v>0.694347154769795</v>
      </c>
    </row>
    <row r="76" s="1" customFormat="1" spans="1:61">
      <c r="A76" s="3" t="s">
        <v>329</v>
      </c>
      <c r="B76" s="3" t="s">
        <v>330</v>
      </c>
      <c r="C76" s="3">
        <v>1</v>
      </c>
      <c r="D76" s="3">
        <v>1</v>
      </c>
      <c r="E76" s="3" t="s">
        <v>54</v>
      </c>
      <c r="F76" s="3" t="s">
        <v>331</v>
      </c>
      <c r="G76" s="3">
        <v>3.00265</v>
      </c>
      <c r="H76" s="3">
        <v>2.09254665045876</v>
      </c>
      <c r="I76" s="3">
        <v>0.136544642770555</v>
      </c>
      <c r="J76" s="3">
        <v>4e-5</v>
      </c>
      <c r="K76" s="3">
        <v>1.33215659500774e-5</v>
      </c>
      <c r="L76" s="3">
        <v>-4e-5</v>
      </c>
      <c r="M76" s="3">
        <v>0.045</v>
      </c>
      <c r="N76" s="3">
        <v>0.003</v>
      </c>
      <c r="O76" s="3">
        <v>0.0666666666666667</v>
      </c>
      <c r="P76" s="3">
        <v>-0.003</v>
      </c>
      <c r="Q76" s="3">
        <v>0.683</v>
      </c>
      <c r="R76" s="3">
        <v>0.318611987</v>
      </c>
      <c r="S76" s="3">
        <v>0.037</v>
      </c>
      <c r="T76" s="3">
        <v>0.0541727672035139</v>
      </c>
      <c r="U76" s="3">
        <v>-0.037</v>
      </c>
      <c r="V76" s="3">
        <v>0.426</v>
      </c>
      <c r="W76" s="3">
        <v>0.037</v>
      </c>
      <c r="X76" s="3">
        <v>0.0868544600938967</v>
      </c>
      <c r="Y76" s="3">
        <v>-0.037</v>
      </c>
      <c r="Z76" s="3">
        <v>5500</v>
      </c>
      <c r="AA76" s="3">
        <v>100</v>
      </c>
      <c r="AB76" s="3">
        <v>-100</v>
      </c>
      <c r="AC76" s="3">
        <v>0.97</v>
      </c>
      <c r="AD76" s="3">
        <v>0.07</v>
      </c>
      <c r="AE76" s="3">
        <v>0.0721649484536083</v>
      </c>
      <c r="AF76" s="3">
        <v>-0.07</v>
      </c>
      <c r="AG76" s="3">
        <v>491.87</v>
      </c>
      <c r="AH76" s="3">
        <v>11.47</v>
      </c>
      <c r="AI76" s="3">
        <v>0.0233191696993108</v>
      </c>
      <c r="AJ76" s="3">
        <v>-10.969</v>
      </c>
      <c r="AK76" s="3">
        <v>42768</v>
      </c>
      <c r="AL76" s="3">
        <v>2.42901249386795</v>
      </c>
      <c r="AM76" s="3" t="s">
        <v>330</v>
      </c>
      <c r="AN76" s="3" t="s">
        <v>54</v>
      </c>
      <c r="AO76" s="3">
        <v>2016</v>
      </c>
      <c r="AP76" s="3" t="s">
        <v>332</v>
      </c>
      <c r="AQ76" s="3" t="s">
        <v>202</v>
      </c>
      <c r="AR76" s="3" t="s">
        <v>194</v>
      </c>
      <c r="AS76" s="3">
        <v>1.52</v>
      </c>
      <c r="AT76" s="3">
        <v>0.09</v>
      </c>
      <c r="AU76" s="3">
        <v>-0.05</v>
      </c>
      <c r="AV76" s="3" t="s">
        <v>58</v>
      </c>
      <c r="AW76" s="3">
        <v>44834</v>
      </c>
      <c r="AX76" s="3">
        <v>10</v>
      </c>
      <c r="AY76" s="3">
        <v>3</v>
      </c>
      <c r="AZ76" s="3">
        <v>-3</v>
      </c>
      <c r="BA76" s="3">
        <v>42768</v>
      </c>
      <c r="BB76" s="3">
        <v>338.6062312</v>
      </c>
      <c r="BC76" s="3">
        <v>-13.7318044</v>
      </c>
      <c r="BD76" s="3">
        <f t="shared" si="6"/>
        <v>369.966412643601</v>
      </c>
      <c r="BE76" s="3">
        <f t="shared" si="7"/>
        <v>1564207.56025292</v>
      </c>
      <c r="BF76" s="3">
        <f t="shared" si="8"/>
        <v>772448177.902676</v>
      </c>
      <c r="BG76" s="3">
        <f t="shared" si="9"/>
        <v>2.8058870376399e-17</v>
      </c>
      <c r="BH76" s="3">
        <f t="shared" si="10"/>
        <v>0.00261464998776507</v>
      </c>
      <c r="BI76" s="3">
        <f t="shared" si="11"/>
        <v>2.61464998776507</v>
      </c>
    </row>
    <row r="77" s="1" customFormat="1" spans="1:61">
      <c r="A77" s="3" t="s">
        <v>333</v>
      </c>
      <c r="B77" s="3" t="s">
        <v>334</v>
      </c>
      <c r="C77" s="3">
        <v>1</v>
      </c>
      <c r="D77" s="3">
        <v>1</v>
      </c>
      <c r="E77" s="3" t="s">
        <v>54</v>
      </c>
      <c r="F77" s="3" t="s">
        <v>70</v>
      </c>
      <c r="G77" s="3">
        <v>9.289715</v>
      </c>
      <c r="H77" s="3">
        <v>0.676359307040098</v>
      </c>
      <c r="I77" s="3">
        <v>0.0441343756633016</v>
      </c>
      <c r="J77" s="3">
        <v>1e-5</v>
      </c>
      <c r="K77" s="3">
        <v>1.07645928857882e-6</v>
      </c>
      <c r="L77" s="3">
        <v>-1e-5</v>
      </c>
      <c r="M77" s="3">
        <v>0.0917</v>
      </c>
      <c r="N77" s="3">
        <v>0.0014</v>
      </c>
      <c r="O77" s="3">
        <v>0.0152671755725191</v>
      </c>
      <c r="P77" s="3">
        <v>-0.0014</v>
      </c>
      <c r="Q77" s="3">
        <v>1.085</v>
      </c>
      <c r="R77" s="3">
        <v>1.277289125</v>
      </c>
      <c r="S77" s="3">
        <v>0.046</v>
      </c>
      <c r="T77" s="3">
        <v>0.0423963133640553</v>
      </c>
      <c r="U77" s="3">
        <v>-0.028</v>
      </c>
      <c r="V77" s="3">
        <v>1.909</v>
      </c>
      <c r="W77" s="3">
        <v>0.079</v>
      </c>
      <c r="X77" s="3">
        <v>0.0413829229963332</v>
      </c>
      <c r="Y77" s="3">
        <v>-0.079</v>
      </c>
      <c r="Z77" s="3">
        <v>6000</v>
      </c>
      <c r="AA77" s="3">
        <v>150</v>
      </c>
      <c r="AB77" s="3">
        <v>-150</v>
      </c>
      <c r="AC77" s="3">
        <v>1.19</v>
      </c>
      <c r="AD77" s="3">
        <v>0.05</v>
      </c>
      <c r="AE77" s="3">
        <v>0.0420168067226891</v>
      </c>
      <c r="AF77" s="3">
        <v>-0.05</v>
      </c>
      <c r="AG77" s="3">
        <v>352.181</v>
      </c>
      <c r="AH77" s="3">
        <v>6.393</v>
      </c>
      <c r="AI77" s="3">
        <v>0.0181525976699481</v>
      </c>
      <c r="AJ77" s="3">
        <v>-6.172</v>
      </c>
      <c r="AK77" s="3">
        <v>43545</v>
      </c>
      <c r="AL77" s="3">
        <v>2.38542362250748</v>
      </c>
      <c r="AM77" s="3" t="s">
        <v>334</v>
      </c>
      <c r="AN77" s="3" t="s">
        <v>54</v>
      </c>
      <c r="AO77" s="3">
        <v>2014</v>
      </c>
      <c r="AP77" s="3" t="s">
        <v>239</v>
      </c>
      <c r="AQ77" s="3" t="s">
        <v>198</v>
      </c>
      <c r="AR77" s="3" t="s">
        <v>70</v>
      </c>
      <c r="AS77" s="3">
        <v>1.39</v>
      </c>
      <c r="AT77" s="3">
        <v>0.05</v>
      </c>
      <c r="AU77" s="3">
        <v>-0.03</v>
      </c>
      <c r="AV77" s="3" t="s">
        <v>58</v>
      </c>
      <c r="AW77" s="3">
        <v>44935</v>
      </c>
      <c r="AX77" s="3">
        <v>7</v>
      </c>
      <c r="AY77" s="3">
        <v>2</v>
      </c>
      <c r="AZ77" s="3">
        <v>-2</v>
      </c>
      <c r="BA77" s="3">
        <v>41907</v>
      </c>
      <c r="BB77" s="3">
        <v>166.4296276</v>
      </c>
      <c r="BC77" s="3">
        <v>-5.0794854</v>
      </c>
      <c r="BD77" s="3">
        <f t="shared" si="6"/>
        <v>428.513299990659</v>
      </c>
      <c r="BE77" s="3">
        <f t="shared" si="7"/>
        <v>3030599.2681853</v>
      </c>
      <c r="BF77" s="3">
        <f t="shared" si="8"/>
        <v>360404199.387231</v>
      </c>
      <c r="BG77" s="3">
        <f t="shared" si="9"/>
        <v>5.26561070880563e-17</v>
      </c>
      <c r="BH77" s="3">
        <f t="shared" si="10"/>
        <v>0.000172314917895718</v>
      </c>
      <c r="BI77" s="3">
        <f t="shared" si="11"/>
        <v>0.172314917895718</v>
      </c>
    </row>
    <row r="78" s="1" customFormat="1" spans="1:61">
      <c r="A78" s="3" t="s">
        <v>335</v>
      </c>
      <c r="B78" s="3" t="s">
        <v>336</v>
      </c>
      <c r="C78" s="3">
        <v>1</v>
      </c>
      <c r="D78" s="3">
        <v>1</v>
      </c>
      <c r="E78" s="3" t="s">
        <v>54</v>
      </c>
      <c r="F78" s="3" t="s">
        <v>310</v>
      </c>
      <c r="G78" s="3">
        <v>2.2554477</v>
      </c>
      <c r="H78" s="3">
        <v>2.78578182061149</v>
      </c>
      <c r="I78" s="3">
        <v>0.18178021667938</v>
      </c>
      <c r="J78" s="3">
        <v>6.3e-6</v>
      </c>
      <c r="K78" s="3">
        <v>2.79323701454039e-6</v>
      </c>
      <c r="L78" s="3">
        <v>-6.3e-6</v>
      </c>
      <c r="M78" s="3">
        <v>0.03524</v>
      </c>
      <c r="N78" s="3">
        <v>0.00069</v>
      </c>
      <c r="O78" s="3">
        <v>0.0195800227014756</v>
      </c>
      <c r="P78" s="3">
        <v>-0.00079</v>
      </c>
      <c r="Q78" s="3">
        <v>1.086</v>
      </c>
      <c r="R78" s="3">
        <v>1.280824056</v>
      </c>
      <c r="S78" s="3">
        <v>0.081</v>
      </c>
      <c r="T78" s="3">
        <v>0.074585635359116</v>
      </c>
      <c r="U78" s="3">
        <v>-0.048</v>
      </c>
      <c r="V78" s="3">
        <v>0.791</v>
      </c>
      <c r="W78" s="3">
        <v>0.064</v>
      </c>
      <c r="X78" s="3">
        <v>0.0809102402022756</v>
      </c>
      <c r="Y78" s="3">
        <v>-0.06</v>
      </c>
      <c r="Z78" s="3">
        <v>5880</v>
      </c>
      <c r="AA78" s="3">
        <v>54</v>
      </c>
      <c r="AB78" s="3">
        <v>-49</v>
      </c>
      <c r="AC78" s="3">
        <v>1.15</v>
      </c>
      <c r="AD78" s="3">
        <v>0.07</v>
      </c>
      <c r="AE78" s="3">
        <v>0.0608695652173913</v>
      </c>
      <c r="AF78" s="3">
        <v>-0.07</v>
      </c>
      <c r="AG78" s="3">
        <v>407.84</v>
      </c>
      <c r="AH78" s="3">
        <v>4.237</v>
      </c>
      <c r="AI78" s="3">
        <v>0.0103888779913692</v>
      </c>
      <c r="AJ78" s="3">
        <v>-4.152</v>
      </c>
      <c r="AK78" s="3">
        <v>44035</v>
      </c>
      <c r="AL78" s="3">
        <v>2.25641585367645</v>
      </c>
      <c r="AM78" s="3" t="s">
        <v>336</v>
      </c>
      <c r="AN78" s="3" t="s">
        <v>54</v>
      </c>
      <c r="AO78" s="3">
        <v>2020</v>
      </c>
      <c r="AP78" s="3" t="s">
        <v>310</v>
      </c>
      <c r="AQ78" s="3" t="s">
        <v>337</v>
      </c>
      <c r="AR78" s="3" t="s">
        <v>310</v>
      </c>
      <c r="AS78" s="3">
        <v>1.29</v>
      </c>
      <c r="AT78" s="3">
        <v>0.02</v>
      </c>
      <c r="AU78" s="3">
        <v>-0.02</v>
      </c>
      <c r="AV78" s="3" t="s">
        <v>58</v>
      </c>
      <c r="AW78" s="3">
        <v>44769</v>
      </c>
      <c r="AX78" s="3">
        <v>4.7</v>
      </c>
      <c r="AY78" s="3">
        <v>2.7</v>
      </c>
      <c r="AZ78" s="3">
        <v>-2</v>
      </c>
      <c r="BA78" s="3">
        <v>44035</v>
      </c>
      <c r="BB78" s="3">
        <v>16.7786879</v>
      </c>
      <c r="BC78" s="3">
        <v>-75.1989452</v>
      </c>
      <c r="BD78" s="3">
        <f t="shared" si="6"/>
        <v>437.272625716019</v>
      </c>
      <c r="BE78" s="3">
        <f t="shared" si="7"/>
        <v>6336796.1026893</v>
      </c>
      <c r="BF78" s="3">
        <f t="shared" si="8"/>
        <v>5102675300.84713</v>
      </c>
      <c r="BG78" s="3">
        <f t="shared" si="9"/>
        <v>9.67671102396025e-17</v>
      </c>
      <c r="BH78" s="3">
        <f t="shared" si="10"/>
        <v>0.00100767628915371</v>
      </c>
      <c r="BI78" s="3">
        <f t="shared" si="11"/>
        <v>1.00767628915371</v>
      </c>
    </row>
    <row r="79" s="1" customFormat="1" spans="1:61">
      <c r="A79" s="3" t="s">
        <v>338</v>
      </c>
      <c r="B79" s="3" t="s">
        <v>339</v>
      </c>
      <c r="C79" s="3">
        <v>1</v>
      </c>
      <c r="D79" s="3">
        <v>1</v>
      </c>
      <c r="E79" s="3" t="s">
        <v>54</v>
      </c>
      <c r="F79" s="3" t="s">
        <v>70</v>
      </c>
      <c r="G79" s="3">
        <v>3.2467293</v>
      </c>
      <c r="H79" s="3">
        <v>1.93523531512159</v>
      </c>
      <c r="I79" s="3">
        <v>0.126279629045455</v>
      </c>
      <c r="J79" s="3">
        <v>3e-6</v>
      </c>
      <c r="K79" s="3">
        <v>9.24006815104665e-7</v>
      </c>
      <c r="L79" s="3">
        <v>-3e-6</v>
      </c>
      <c r="M79" s="3">
        <v>0.0446</v>
      </c>
      <c r="N79" s="3">
        <v>0.0011</v>
      </c>
      <c r="O79" s="3">
        <v>0.0246636771300448</v>
      </c>
      <c r="P79" s="3">
        <v>-0.001</v>
      </c>
      <c r="Q79" s="3">
        <v>1.09</v>
      </c>
      <c r="R79" s="3">
        <v>1.295029</v>
      </c>
      <c r="S79" s="3">
        <v>0.07</v>
      </c>
      <c r="T79" s="3">
        <v>0.0642201834862385</v>
      </c>
      <c r="U79" s="3">
        <v>-0.07</v>
      </c>
      <c r="V79" s="3">
        <v>0.981</v>
      </c>
      <c r="W79" s="3">
        <v>0.1</v>
      </c>
      <c r="X79" s="3">
        <v>0.101936799184506</v>
      </c>
      <c r="Y79" s="3">
        <v>-0.097</v>
      </c>
      <c r="Z79" s="3">
        <v>5800</v>
      </c>
      <c r="AA79" s="3">
        <v>100</v>
      </c>
      <c r="AB79" s="3">
        <v>-100</v>
      </c>
      <c r="AC79" s="3">
        <v>1.12</v>
      </c>
      <c r="AD79" s="3">
        <v>0.08</v>
      </c>
      <c r="AE79" s="3">
        <v>0.0714285714285714</v>
      </c>
      <c r="AF79" s="3">
        <v>-0.08</v>
      </c>
      <c r="AG79" s="3">
        <v>1188</v>
      </c>
      <c r="AH79" s="3">
        <v>32.645</v>
      </c>
      <c r="AI79" s="3">
        <v>0.0274789562289562</v>
      </c>
      <c r="AJ79" s="3">
        <v>-32.645</v>
      </c>
      <c r="AK79" s="3">
        <v>43545</v>
      </c>
      <c r="AL79" s="3">
        <v>2.21940560353832</v>
      </c>
      <c r="AM79" s="3" t="s">
        <v>339</v>
      </c>
      <c r="AN79" s="3" t="s">
        <v>54</v>
      </c>
      <c r="AO79" s="3">
        <v>2011</v>
      </c>
      <c r="AP79" s="3" t="s">
        <v>139</v>
      </c>
      <c r="AQ79" s="3" t="s">
        <v>340</v>
      </c>
      <c r="AR79" s="3" t="s">
        <v>58</v>
      </c>
      <c r="AS79" s="3">
        <v>1.5</v>
      </c>
      <c r="AT79" s="3"/>
      <c r="AU79" s="3"/>
      <c r="AV79" s="3" t="s">
        <v>58</v>
      </c>
      <c r="AW79" s="3">
        <v>44869</v>
      </c>
      <c r="AX79" s="3">
        <v>5.8</v>
      </c>
      <c r="AY79" s="3">
        <v>2.4</v>
      </c>
      <c r="AZ79" s="3">
        <v>-1.5</v>
      </c>
      <c r="BA79" s="3">
        <v>42033</v>
      </c>
      <c r="BB79" s="3">
        <v>300.1023512</v>
      </c>
      <c r="BC79" s="3">
        <v>45.7621918</v>
      </c>
      <c r="BD79" s="3">
        <f t="shared" si="6"/>
        <v>400.185738126685</v>
      </c>
      <c r="BE79" s="3">
        <f t="shared" si="7"/>
        <v>4293644.11268466</v>
      </c>
      <c r="BF79" s="3">
        <f t="shared" si="8"/>
        <v>2158521241.4711</v>
      </c>
      <c r="BG79" s="3">
        <f t="shared" si="9"/>
        <v>8.11328061486281e-17</v>
      </c>
      <c r="BH79" s="3">
        <f t="shared" si="10"/>
        <v>5.80755282670939e-5</v>
      </c>
      <c r="BI79" s="3">
        <f t="shared" si="11"/>
        <v>0.0580755282670939</v>
      </c>
    </row>
    <row r="80" s="1" customFormat="1" spans="1:61">
      <c r="A80" s="3" t="s">
        <v>341</v>
      </c>
      <c r="B80" s="3" t="s">
        <v>342</v>
      </c>
      <c r="C80" s="3">
        <v>1</v>
      </c>
      <c r="D80" s="3">
        <v>1</v>
      </c>
      <c r="E80" s="3" t="s">
        <v>54</v>
      </c>
      <c r="F80" s="3" t="s">
        <v>70</v>
      </c>
      <c r="G80" s="3">
        <v>10.863502</v>
      </c>
      <c r="H80" s="3">
        <v>0.578375665600283</v>
      </c>
      <c r="I80" s="3">
        <v>0.0377406633344393</v>
      </c>
      <c r="J80" s="3">
        <v>3.7e-5</v>
      </c>
      <c r="K80" s="3">
        <v>3.40589986543934e-6</v>
      </c>
      <c r="L80" s="3">
        <v>-3.7e-5</v>
      </c>
      <c r="M80" s="3">
        <v>0.0965</v>
      </c>
      <c r="N80" s="3">
        <v>0.0013</v>
      </c>
      <c r="O80" s="3">
        <v>0.0134715025906736</v>
      </c>
      <c r="P80" s="3">
        <v>-0.0014</v>
      </c>
      <c r="Q80" s="3">
        <v>1.072</v>
      </c>
      <c r="R80" s="3">
        <v>1.231925248</v>
      </c>
      <c r="S80" s="3">
        <v>0.043</v>
      </c>
      <c r="T80" s="3">
        <v>0.0401119402985075</v>
      </c>
      <c r="U80" s="3">
        <v>-0.043</v>
      </c>
      <c r="V80" s="3">
        <v>1.949</v>
      </c>
      <c r="W80" s="3">
        <v>0.08</v>
      </c>
      <c r="X80" s="3">
        <v>0.0410466906105695</v>
      </c>
      <c r="Y80" s="3">
        <v>-0.078</v>
      </c>
      <c r="Z80" s="3">
        <v>5568</v>
      </c>
      <c r="AA80" s="3">
        <v>90</v>
      </c>
      <c r="AB80" s="3">
        <v>-90</v>
      </c>
      <c r="AC80" s="3">
        <v>1.01</v>
      </c>
      <c r="AD80" s="3">
        <v>0.04</v>
      </c>
      <c r="AE80" s="3">
        <v>0.0396039603960396</v>
      </c>
      <c r="AF80" s="3">
        <v>-0.04</v>
      </c>
      <c r="AG80" s="3">
        <v>192.516</v>
      </c>
      <c r="AH80" s="3">
        <v>2.053</v>
      </c>
      <c r="AI80" s="3">
        <v>0.0106640487024455</v>
      </c>
      <c r="AJ80" s="3">
        <v>-2.01</v>
      </c>
      <c r="AK80" s="3">
        <v>43545</v>
      </c>
      <c r="AL80" s="3">
        <v>2.18933775834027</v>
      </c>
      <c r="AM80" s="3" t="s">
        <v>342</v>
      </c>
      <c r="AN80" s="3" t="s">
        <v>54</v>
      </c>
      <c r="AO80" s="3">
        <v>2010</v>
      </c>
      <c r="AP80" s="3" t="s">
        <v>343</v>
      </c>
      <c r="AQ80" s="3" t="s">
        <v>173</v>
      </c>
      <c r="AR80" s="3" t="s">
        <v>70</v>
      </c>
      <c r="AS80" s="3">
        <v>1.08</v>
      </c>
      <c r="AT80" s="3">
        <v>0.04</v>
      </c>
      <c r="AU80" s="3">
        <v>-0.04</v>
      </c>
      <c r="AV80" s="3" t="s">
        <v>58</v>
      </c>
      <c r="AW80" s="3">
        <v>44893</v>
      </c>
      <c r="AX80" s="3">
        <v>6.8</v>
      </c>
      <c r="AY80" s="3">
        <v>2.5</v>
      </c>
      <c r="AZ80" s="3">
        <v>-1.6</v>
      </c>
      <c r="BA80" s="3">
        <v>41773</v>
      </c>
      <c r="BB80" s="3">
        <v>66.248142</v>
      </c>
      <c r="BC80" s="3">
        <v>39.460602</v>
      </c>
      <c r="BD80" s="3">
        <f t="shared" si="6"/>
        <v>447.864907377679</v>
      </c>
      <c r="BE80" s="3">
        <f t="shared" si="7"/>
        <v>3197847.31474975</v>
      </c>
      <c r="BF80" s="3">
        <f t="shared" si="8"/>
        <v>343402219.093103</v>
      </c>
      <c r="BG80" s="3">
        <f t="shared" si="9"/>
        <v>3.50573106623652e-17</v>
      </c>
      <c r="BH80" s="3">
        <f t="shared" si="10"/>
        <v>0.000461879719129334</v>
      </c>
      <c r="BI80" s="3">
        <f t="shared" si="11"/>
        <v>0.461879719129334</v>
      </c>
    </row>
    <row r="81" s="1" customFormat="1" spans="1:61">
      <c r="A81" s="3" t="s">
        <v>344</v>
      </c>
      <c r="B81" s="3" t="s">
        <v>345</v>
      </c>
      <c r="C81" s="3">
        <v>1</v>
      </c>
      <c r="D81" s="3">
        <v>1</v>
      </c>
      <c r="E81" s="3" t="s">
        <v>54</v>
      </c>
      <c r="F81" s="3" t="s">
        <v>70</v>
      </c>
      <c r="G81" s="3">
        <v>4.1250823</v>
      </c>
      <c r="H81" s="3">
        <v>1.52316602265123</v>
      </c>
      <c r="I81" s="3">
        <v>0.0993909313312387</v>
      </c>
      <c r="J81" s="3">
        <v>3.9e-6</v>
      </c>
      <c r="K81" s="3">
        <v>9.454356825802e-7</v>
      </c>
      <c r="L81" s="3">
        <v>-3.9e-6</v>
      </c>
      <c r="M81" s="3">
        <v>0.05524</v>
      </c>
      <c r="N81" s="3">
        <v>0.00027</v>
      </c>
      <c r="O81" s="3">
        <v>0.00488776249094859</v>
      </c>
      <c r="P81" s="3">
        <v>-0.00028</v>
      </c>
      <c r="Q81" s="3">
        <v>1.34</v>
      </c>
      <c r="R81" s="3">
        <v>2.406104</v>
      </c>
      <c r="S81" s="3">
        <v>0.05</v>
      </c>
      <c r="T81" s="3">
        <v>0.0373134328358209</v>
      </c>
      <c r="U81" s="3">
        <v>-0.05</v>
      </c>
      <c r="V81" s="3">
        <v>1.612</v>
      </c>
      <c r="W81" s="3">
        <v>0.027</v>
      </c>
      <c r="X81" s="3">
        <v>0.0167493796526055</v>
      </c>
      <c r="Y81" s="3">
        <v>-0.028</v>
      </c>
      <c r="Z81" s="3">
        <v>6400</v>
      </c>
      <c r="AA81" s="3">
        <v>70</v>
      </c>
      <c r="AB81" s="3">
        <v>-70</v>
      </c>
      <c r="AC81" s="3">
        <v>1.32</v>
      </c>
      <c r="AD81" s="3">
        <v>0.02</v>
      </c>
      <c r="AE81" s="3">
        <v>0.0151515151515152</v>
      </c>
      <c r="AF81" s="3">
        <v>-0.02</v>
      </c>
      <c r="AG81" s="3">
        <v>272.655</v>
      </c>
      <c r="AH81" s="3">
        <v>2.914</v>
      </c>
      <c r="AI81" s="3">
        <v>0.0106874988538629</v>
      </c>
      <c r="AJ81" s="3">
        <v>-2.855</v>
      </c>
      <c r="AK81" s="3">
        <v>43545</v>
      </c>
      <c r="AL81" s="3">
        <v>2.15133787451637</v>
      </c>
      <c r="AM81" s="3" t="s">
        <v>345</v>
      </c>
      <c r="AN81" s="3" t="s">
        <v>54</v>
      </c>
      <c r="AO81" s="3">
        <v>2008</v>
      </c>
      <c r="AP81" s="3" t="s">
        <v>346</v>
      </c>
      <c r="AQ81" s="3" t="s">
        <v>347</v>
      </c>
      <c r="AR81" s="3" t="s">
        <v>346</v>
      </c>
      <c r="AS81" s="3">
        <v>1.55</v>
      </c>
      <c r="AT81" s="3">
        <v>0.05</v>
      </c>
      <c r="AU81" s="3">
        <v>-0.05</v>
      </c>
      <c r="AV81" s="3" t="s">
        <v>58</v>
      </c>
      <c r="AW81" s="3">
        <v>44687</v>
      </c>
      <c r="AX81" s="3">
        <v>2.1</v>
      </c>
      <c r="AY81" s="3">
        <v>0.6</v>
      </c>
      <c r="AZ81" s="3">
        <v>-0.6</v>
      </c>
      <c r="BA81" s="3">
        <v>44585</v>
      </c>
      <c r="BB81" s="3">
        <v>110.3880285</v>
      </c>
      <c r="BC81" s="3">
        <v>58.2681094</v>
      </c>
      <c r="BD81" s="3">
        <f t="shared" si="6"/>
        <v>427.385065194858</v>
      </c>
      <c r="BE81" s="3">
        <f t="shared" si="7"/>
        <v>28005543.6539063</v>
      </c>
      <c r="BF81" s="3">
        <f t="shared" si="8"/>
        <v>9177759394.03722</v>
      </c>
      <c r="BG81" s="3">
        <f t="shared" si="9"/>
        <v>6.03466371372642e-16</v>
      </c>
      <c r="BH81" s="3">
        <f t="shared" si="10"/>
        <v>0.00114698454316616</v>
      </c>
      <c r="BI81" s="3">
        <f t="shared" si="11"/>
        <v>1.14698454316616</v>
      </c>
    </row>
    <row r="82" s="1" customFormat="1" spans="1:61">
      <c r="A82" s="3" t="s">
        <v>348</v>
      </c>
      <c r="B82" s="3" t="s">
        <v>349</v>
      </c>
      <c r="C82" s="3">
        <v>2</v>
      </c>
      <c r="D82" s="3">
        <v>1</v>
      </c>
      <c r="E82" s="3" t="s">
        <v>54</v>
      </c>
      <c r="F82" s="3" t="s">
        <v>70</v>
      </c>
      <c r="G82" s="3">
        <v>2.484193</v>
      </c>
      <c r="H82" s="3">
        <v>2.52926612384787</v>
      </c>
      <c r="I82" s="3">
        <v>0.165041835161362</v>
      </c>
      <c r="J82" s="3">
        <v>3e-6</v>
      </c>
      <c r="K82" s="3">
        <v>1.20763563861584e-6</v>
      </c>
      <c r="L82" s="3">
        <v>-3e-6</v>
      </c>
      <c r="M82" s="3">
        <v>0.03751</v>
      </c>
      <c r="N82" s="3">
        <v>0.00075</v>
      </c>
      <c r="O82" s="3">
        <v>0.0199946680885097</v>
      </c>
      <c r="P82" s="3">
        <v>-0.00077</v>
      </c>
      <c r="Q82" s="3">
        <v>1.27</v>
      </c>
      <c r="R82" s="3">
        <v>2.048383</v>
      </c>
      <c r="S82" s="3">
        <v>0.048</v>
      </c>
      <c r="T82" s="3">
        <v>0.0377952755905512</v>
      </c>
      <c r="U82" s="3">
        <v>-0.048</v>
      </c>
      <c r="V82" s="3">
        <v>1.073</v>
      </c>
      <c r="W82" s="3">
        <v>0.059</v>
      </c>
      <c r="X82" s="3">
        <v>0.0549860205032619</v>
      </c>
      <c r="Y82" s="3">
        <v>-0.056</v>
      </c>
      <c r="Z82" s="3">
        <v>6100</v>
      </c>
      <c r="AA82" s="3">
        <v>100</v>
      </c>
      <c r="AB82" s="3">
        <v>-100</v>
      </c>
      <c r="AC82" s="3">
        <v>1.14</v>
      </c>
      <c r="AD82" s="3">
        <v>0.07</v>
      </c>
      <c r="AE82" s="3">
        <v>0.0614035087719298</v>
      </c>
      <c r="AF82" s="3">
        <v>-0.07</v>
      </c>
      <c r="AG82" s="3">
        <v>294.001</v>
      </c>
      <c r="AH82" s="3">
        <v>4.412</v>
      </c>
      <c r="AI82" s="3">
        <v>0.0150067516777154</v>
      </c>
      <c r="AJ82" s="3">
        <v>-4.286</v>
      </c>
      <c r="AK82" s="3">
        <v>43545</v>
      </c>
      <c r="AL82" s="3">
        <v>2.12936582723994</v>
      </c>
      <c r="AM82" s="3" t="s">
        <v>349</v>
      </c>
      <c r="AN82" s="3" t="s">
        <v>54</v>
      </c>
      <c r="AO82" s="3">
        <v>2013</v>
      </c>
      <c r="AP82" s="3" t="s">
        <v>221</v>
      </c>
      <c r="AQ82" s="3" t="s">
        <v>198</v>
      </c>
      <c r="AR82" s="3" t="s">
        <v>221</v>
      </c>
      <c r="AS82" s="3">
        <v>1.26</v>
      </c>
      <c r="AT82" s="3">
        <v>0.04</v>
      </c>
      <c r="AU82" s="3">
        <v>-0.04</v>
      </c>
      <c r="AV82" s="3" t="s">
        <v>58</v>
      </c>
      <c r="AW82" s="3">
        <v>44674</v>
      </c>
      <c r="AX82" s="3">
        <v>3.5</v>
      </c>
      <c r="AY82" s="3">
        <v>0.5</v>
      </c>
      <c r="AZ82" s="3">
        <v>-0.5</v>
      </c>
      <c r="BA82" s="3">
        <v>44585</v>
      </c>
      <c r="BB82" s="3">
        <v>342.3858995</v>
      </c>
      <c r="BC82" s="3">
        <v>-10.6754686</v>
      </c>
      <c r="BD82" s="3">
        <f t="shared" si="6"/>
        <v>440.519744267253</v>
      </c>
      <c r="BE82" s="3">
        <f t="shared" si="7"/>
        <v>10927132.8964715</v>
      </c>
      <c r="BF82" s="3">
        <f t="shared" si="8"/>
        <v>7766263056.03778</v>
      </c>
      <c r="BG82" s="3">
        <f t="shared" si="9"/>
        <v>1.60375868568557e-16</v>
      </c>
      <c r="BH82" s="3">
        <f t="shared" si="10"/>
        <v>0.000961673934743754</v>
      </c>
      <c r="BI82" s="3">
        <f t="shared" si="11"/>
        <v>0.961673934743754</v>
      </c>
    </row>
    <row r="83" s="1" customFormat="1" spans="1:61">
      <c r="A83" s="3" t="s">
        <v>350</v>
      </c>
      <c r="B83" s="3" t="s">
        <v>351</v>
      </c>
      <c r="C83" s="3">
        <v>1</v>
      </c>
      <c r="D83" s="3">
        <v>1</v>
      </c>
      <c r="E83" s="3" t="s">
        <v>54</v>
      </c>
      <c r="F83" s="3" t="s">
        <v>70</v>
      </c>
      <c r="G83" s="3">
        <v>1.7208612</v>
      </c>
      <c r="H83" s="3">
        <v>3.65118651056808</v>
      </c>
      <c r="I83" s="3">
        <v>0.238250343267085</v>
      </c>
      <c r="J83" s="3">
        <v>5e-8</v>
      </c>
      <c r="K83" s="3">
        <v>2.90552195609965e-8</v>
      </c>
      <c r="L83" s="3">
        <v>-5e-8</v>
      </c>
      <c r="M83" s="3">
        <v>0.02961</v>
      </c>
      <c r="N83" s="3">
        <v>0.00075</v>
      </c>
      <c r="O83" s="3">
        <v>0.0253292806484296</v>
      </c>
      <c r="P83" s="3">
        <v>-0.00079</v>
      </c>
      <c r="Q83" s="3">
        <v>1.325</v>
      </c>
      <c r="R83" s="3">
        <v>2.326203125</v>
      </c>
      <c r="S83" s="3">
        <v>0.043</v>
      </c>
      <c r="T83" s="3">
        <v>0.0324528301886792</v>
      </c>
      <c r="U83" s="3">
        <v>-0.043</v>
      </c>
      <c r="V83" s="3">
        <v>0.927</v>
      </c>
      <c r="W83" s="3">
        <v>0.076</v>
      </c>
      <c r="X83" s="3">
        <v>0.0819848975188781</v>
      </c>
      <c r="Y83" s="3">
        <v>-0.071</v>
      </c>
      <c r="Z83" s="3">
        <v>5750</v>
      </c>
      <c r="AA83" s="3">
        <v>90</v>
      </c>
      <c r="AB83" s="3">
        <v>-90</v>
      </c>
      <c r="AC83" s="3">
        <v>1.17</v>
      </c>
      <c r="AD83" s="3">
        <v>0.09</v>
      </c>
      <c r="AE83" s="3">
        <v>0.0769230769230769</v>
      </c>
      <c r="AF83" s="3">
        <v>-0.09</v>
      </c>
      <c r="AG83" s="3">
        <v>1086.24</v>
      </c>
      <c r="AH83" s="3">
        <v>19.16</v>
      </c>
      <c r="AI83" s="3">
        <v>0.017638827515098</v>
      </c>
      <c r="AJ83" s="3">
        <v>-19.16</v>
      </c>
      <c r="AK83" s="3">
        <v>43545</v>
      </c>
      <c r="AL83" s="3">
        <v>2.12122458880436</v>
      </c>
      <c r="AM83" s="3" t="s">
        <v>351</v>
      </c>
      <c r="AN83" s="3" t="s">
        <v>54</v>
      </c>
      <c r="AO83" s="3">
        <v>2014</v>
      </c>
      <c r="AP83" s="3" t="s">
        <v>352</v>
      </c>
      <c r="AQ83" s="3" t="s">
        <v>226</v>
      </c>
      <c r="AR83" s="3" t="s">
        <v>58</v>
      </c>
      <c r="AS83" s="3">
        <v>1.33</v>
      </c>
      <c r="AT83" s="3"/>
      <c r="AU83" s="3"/>
      <c r="AV83" s="3" t="s">
        <v>58</v>
      </c>
      <c r="AW83" s="3">
        <v>44865</v>
      </c>
      <c r="AX83" s="3">
        <v>5.1</v>
      </c>
      <c r="AY83" s="3">
        <v>1.7</v>
      </c>
      <c r="AZ83" s="3">
        <v>-1.7</v>
      </c>
      <c r="BA83" s="3">
        <v>41773</v>
      </c>
      <c r="BB83" s="3">
        <v>286.1103053</v>
      </c>
      <c r="BC83" s="3">
        <v>43.6809612</v>
      </c>
      <c r="BD83" s="3">
        <f t="shared" si="6"/>
        <v>434.375513874311</v>
      </c>
      <c r="BE83" s="3">
        <f t="shared" si="7"/>
        <v>5447967.55309004</v>
      </c>
      <c r="BF83" s="3">
        <f t="shared" si="8"/>
        <v>6213806106.75474</v>
      </c>
      <c r="BG83" s="3">
        <f t="shared" si="9"/>
        <v>8.78475103322504e-17</v>
      </c>
      <c r="BH83" s="3">
        <f t="shared" si="10"/>
        <v>4.67176238845908e-5</v>
      </c>
      <c r="BI83" s="3">
        <f t="shared" si="11"/>
        <v>0.0467176238845908</v>
      </c>
    </row>
    <row r="84" s="1" customFormat="1" spans="1:61">
      <c r="A84" s="3" t="s">
        <v>353</v>
      </c>
      <c r="B84" s="3" t="s">
        <v>354</v>
      </c>
      <c r="C84" s="3">
        <v>2</v>
      </c>
      <c r="D84" s="3">
        <v>1</v>
      </c>
      <c r="E84" s="3" t="s">
        <v>54</v>
      </c>
      <c r="F84" s="3" t="s">
        <v>303</v>
      </c>
      <c r="G84" s="3">
        <v>5.748145</v>
      </c>
      <c r="H84" s="3">
        <v>1.09308049814331</v>
      </c>
      <c r="I84" s="3">
        <v>0.0713266230436094</v>
      </c>
      <c r="J84" s="3">
        <v>4e-6</v>
      </c>
      <c r="K84" s="3">
        <v>6.95876669777815e-7</v>
      </c>
      <c r="L84" s="3">
        <v>-4e-6</v>
      </c>
      <c r="M84" s="3">
        <v>0.0628</v>
      </c>
      <c r="N84" s="3">
        <v>0.0007</v>
      </c>
      <c r="O84" s="3">
        <v>0.0111464968152866</v>
      </c>
      <c r="P84" s="3">
        <v>-0.0007</v>
      </c>
      <c r="Q84" s="3">
        <v>0.93</v>
      </c>
      <c r="R84" s="3">
        <v>0.804357</v>
      </c>
      <c r="S84" s="3">
        <v>0.03</v>
      </c>
      <c r="T84" s="3">
        <v>0.032258064516129</v>
      </c>
      <c r="U84" s="3">
        <v>-0.03</v>
      </c>
      <c r="V84" s="3">
        <v>1</v>
      </c>
      <c r="W84" s="3">
        <v>0.1</v>
      </c>
      <c r="X84" s="3">
        <v>0.1</v>
      </c>
      <c r="Y84" s="3">
        <v>-0.1</v>
      </c>
      <c r="Z84" s="3">
        <v>5900</v>
      </c>
      <c r="AA84" s="3">
        <v>100</v>
      </c>
      <c r="AB84" s="3">
        <v>-100</v>
      </c>
      <c r="AC84" s="3">
        <v>1</v>
      </c>
      <c r="AD84" s="3">
        <v>0.03</v>
      </c>
      <c r="AE84" s="3">
        <v>0.03</v>
      </c>
      <c r="AF84" s="3">
        <v>-0.03</v>
      </c>
      <c r="AG84" s="3">
        <v>301.462</v>
      </c>
      <c r="AH84" s="3">
        <v>3.38</v>
      </c>
      <c r="AI84" s="3">
        <v>0.0112120267231027</v>
      </c>
      <c r="AJ84" s="3">
        <v>-3.307</v>
      </c>
      <c r="AK84" s="3">
        <v>42495</v>
      </c>
      <c r="AL84" s="3">
        <v>2.08387027342936</v>
      </c>
      <c r="AM84" s="3" t="s">
        <v>354</v>
      </c>
      <c r="AN84" s="3" t="s">
        <v>54</v>
      </c>
      <c r="AO84" s="3">
        <v>2016</v>
      </c>
      <c r="AP84" s="3" t="s">
        <v>303</v>
      </c>
      <c r="AQ84" s="3" t="s">
        <v>355</v>
      </c>
      <c r="AR84" s="3" t="s">
        <v>303</v>
      </c>
      <c r="AS84" s="3">
        <v>0.9</v>
      </c>
      <c r="AT84" s="3">
        <v>0.02</v>
      </c>
      <c r="AU84" s="3">
        <v>-0.02</v>
      </c>
      <c r="AV84" s="3" t="s">
        <v>58</v>
      </c>
      <c r="AW84" s="3">
        <v>45231</v>
      </c>
      <c r="AX84" s="3">
        <v>1</v>
      </c>
      <c r="AY84" s="3">
        <v>0.9</v>
      </c>
      <c r="AZ84" s="3">
        <v>-0.9</v>
      </c>
      <c r="BA84" s="3">
        <v>42495</v>
      </c>
      <c r="BB84" s="3">
        <v>176.2990518</v>
      </c>
      <c r="BC84" s="3">
        <v>-42.0639575</v>
      </c>
      <c r="BD84" s="3">
        <f t="shared" si="6"/>
        <v>488.176613788494</v>
      </c>
      <c r="BE84" s="3">
        <f t="shared" si="7"/>
        <v>108627696.978402</v>
      </c>
      <c r="BF84" s="3">
        <f t="shared" si="8"/>
        <v>27543636906.7715</v>
      </c>
      <c r="BG84" s="3">
        <f t="shared" si="9"/>
        <v>9.01423528002448e-16</v>
      </c>
      <c r="BH84" s="3">
        <f t="shared" si="10"/>
        <v>0.0153853109584087</v>
      </c>
      <c r="BI84" s="3">
        <f t="shared" si="11"/>
        <v>15.3853109584087</v>
      </c>
    </row>
    <row r="85" s="1" customFormat="1" spans="1:61">
      <c r="A85" s="3" t="s">
        <v>356</v>
      </c>
      <c r="B85" s="3" t="s">
        <v>357</v>
      </c>
      <c r="C85" s="3">
        <v>1</v>
      </c>
      <c r="D85" s="3">
        <v>1</v>
      </c>
      <c r="E85" s="3" t="s">
        <v>54</v>
      </c>
      <c r="F85" s="3" t="s">
        <v>358</v>
      </c>
      <c r="G85" s="3">
        <v>16.254611</v>
      </c>
      <c r="H85" s="3">
        <v>0.386547866325438</v>
      </c>
      <c r="I85" s="3">
        <v>0.0252233517993761</v>
      </c>
      <c r="J85" s="3">
        <v>7.3e-5</v>
      </c>
      <c r="K85" s="3">
        <v>4.49103334432304e-6</v>
      </c>
      <c r="L85" s="3">
        <v>-7.3e-5</v>
      </c>
      <c r="M85" s="3">
        <v>0.1308</v>
      </c>
      <c r="N85" s="3">
        <v>0.0012</v>
      </c>
      <c r="O85" s="3">
        <v>0.0091743119266055</v>
      </c>
      <c r="P85" s="3">
        <v>-0.0012</v>
      </c>
      <c r="Q85" s="3">
        <v>0.777</v>
      </c>
      <c r="R85" s="3">
        <v>0.469097433</v>
      </c>
      <c r="S85" s="3">
        <v>0.056</v>
      </c>
      <c r="T85" s="3">
        <v>0.0720720720720721</v>
      </c>
      <c r="U85" s="3">
        <v>-0.056</v>
      </c>
      <c r="V85" s="3">
        <v>1.338</v>
      </c>
      <c r="W85" s="3">
        <v>0.065</v>
      </c>
      <c r="X85" s="3">
        <v>0.0485799701046338</v>
      </c>
      <c r="Y85" s="3">
        <v>-0.065</v>
      </c>
      <c r="Z85" s="3">
        <v>5846</v>
      </c>
      <c r="AA85" s="3">
        <v>78</v>
      </c>
      <c r="AB85" s="3">
        <v>-78</v>
      </c>
      <c r="AC85" s="3">
        <v>1.13</v>
      </c>
      <c r="AD85" s="3">
        <v>0.03</v>
      </c>
      <c r="AE85" s="3">
        <v>0.0265486725663717</v>
      </c>
      <c r="AF85" s="3">
        <v>-0.03</v>
      </c>
      <c r="AG85" s="3">
        <v>400.331</v>
      </c>
      <c r="AH85" s="3">
        <v>10.228</v>
      </c>
      <c r="AI85" s="3">
        <v>0.0255488583197404</v>
      </c>
      <c r="AJ85" s="3">
        <v>-9.74</v>
      </c>
      <c r="AK85" s="3">
        <v>42628</v>
      </c>
      <c r="AL85" s="3">
        <v>2.05289998771696</v>
      </c>
      <c r="AM85" s="3" t="s">
        <v>357</v>
      </c>
      <c r="AN85" s="3" t="s">
        <v>54</v>
      </c>
      <c r="AO85" s="3">
        <v>2016</v>
      </c>
      <c r="AP85" s="3" t="s">
        <v>358</v>
      </c>
      <c r="AQ85" s="3" t="s">
        <v>111</v>
      </c>
      <c r="AR85" s="3" t="s">
        <v>358</v>
      </c>
      <c r="AS85" s="3">
        <v>1.09</v>
      </c>
      <c r="AT85" s="3">
        <v>0.07</v>
      </c>
      <c r="AU85" s="3">
        <v>-0.05</v>
      </c>
      <c r="AV85" s="3" t="s">
        <v>58</v>
      </c>
      <c r="AW85" s="3">
        <v>45150</v>
      </c>
      <c r="AX85" s="3">
        <v>2.1</v>
      </c>
      <c r="AY85" s="3">
        <v>1.3</v>
      </c>
      <c r="AZ85" s="3">
        <v>-1.3</v>
      </c>
      <c r="BA85" s="3">
        <v>42628</v>
      </c>
      <c r="BB85" s="3">
        <v>192.1895676</v>
      </c>
      <c r="BC85" s="3">
        <v>-47.6136789</v>
      </c>
      <c r="BD85" s="3">
        <f t="shared" si="6"/>
        <v>471.546144293848</v>
      </c>
      <c r="BE85" s="3">
        <f t="shared" si="7"/>
        <v>28005543.6539063</v>
      </c>
      <c r="BF85" s="3">
        <f t="shared" si="8"/>
        <v>1636924013.47543</v>
      </c>
      <c r="BG85" s="3">
        <f t="shared" si="9"/>
        <v>3.29266486528559e-16</v>
      </c>
      <c r="BH85" s="3">
        <f t="shared" si="10"/>
        <v>0.00369671720370371</v>
      </c>
      <c r="BI85" s="3">
        <f t="shared" si="11"/>
        <v>3.69671720370371</v>
      </c>
    </row>
    <row r="86" s="1" customFormat="1" spans="1:61">
      <c r="A86" s="3" t="s">
        <v>359</v>
      </c>
      <c r="B86" s="3" t="s">
        <v>360</v>
      </c>
      <c r="C86" s="3">
        <v>1</v>
      </c>
      <c r="D86" s="3">
        <v>1</v>
      </c>
      <c r="E86" s="3" t="s">
        <v>54</v>
      </c>
      <c r="F86" s="3" t="s">
        <v>361</v>
      </c>
      <c r="G86" s="3">
        <v>10.33111</v>
      </c>
      <c r="H86" s="3">
        <v>0.608181037661974</v>
      </c>
      <c r="I86" s="3">
        <v>0.0396855489502104</v>
      </c>
      <c r="J86" s="3">
        <v>2e-5</v>
      </c>
      <c r="K86" s="3">
        <v>1.93590040179613e-6</v>
      </c>
      <c r="L86" s="3">
        <v>-2e-5</v>
      </c>
      <c r="M86" s="3">
        <v>0.097</v>
      </c>
      <c r="N86" s="3">
        <v>0.001</v>
      </c>
      <c r="O86" s="3">
        <v>0.0103092783505155</v>
      </c>
      <c r="P86" s="3">
        <v>-0.001</v>
      </c>
      <c r="Q86" s="3">
        <v>0.99</v>
      </c>
      <c r="R86" s="3">
        <v>0.970299</v>
      </c>
      <c r="S86" s="3">
        <v>0.01</v>
      </c>
      <c r="T86" s="3">
        <v>0.0101010101010101</v>
      </c>
      <c r="U86" s="3">
        <v>-0.01</v>
      </c>
      <c r="V86" s="3">
        <v>1.53</v>
      </c>
      <c r="W86" s="3">
        <v>0.03</v>
      </c>
      <c r="X86" s="3">
        <v>0.0196078431372549</v>
      </c>
      <c r="Y86" s="3">
        <v>-0.03</v>
      </c>
      <c r="Z86" s="3">
        <v>5735</v>
      </c>
      <c r="AA86" s="3">
        <v>72</v>
      </c>
      <c r="AB86" s="3">
        <v>-72</v>
      </c>
      <c r="AC86" s="3">
        <v>1.14</v>
      </c>
      <c r="AD86" s="3">
        <v>0.02</v>
      </c>
      <c r="AE86" s="3">
        <v>0.0175438596491228</v>
      </c>
      <c r="AF86" s="3">
        <v>-0.01</v>
      </c>
      <c r="AG86" s="3">
        <v>179.366</v>
      </c>
      <c r="AH86" s="3">
        <v>1.018</v>
      </c>
      <c r="AI86" s="3">
        <v>0.00567554609011741</v>
      </c>
      <c r="AJ86" s="3">
        <v>-1.007</v>
      </c>
      <c r="AK86" s="3">
        <v>44182</v>
      </c>
      <c r="AL86" s="3">
        <v>1.95260196443595</v>
      </c>
      <c r="AM86" s="3" t="s">
        <v>360</v>
      </c>
      <c r="AN86" s="3" t="s">
        <v>54</v>
      </c>
      <c r="AO86" s="3">
        <v>2020</v>
      </c>
      <c r="AP86" s="3" t="s">
        <v>361</v>
      </c>
      <c r="AQ86" s="3" t="s">
        <v>147</v>
      </c>
      <c r="AR86" s="3" t="s">
        <v>112</v>
      </c>
      <c r="AS86" s="3">
        <v>1.73</v>
      </c>
      <c r="AT86" s="3">
        <v>0.09</v>
      </c>
      <c r="AU86" s="3">
        <v>-0.09</v>
      </c>
      <c r="AV86" s="3" t="s">
        <v>58</v>
      </c>
      <c r="AW86" s="3">
        <v>44719</v>
      </c>
      <c r="AX86" s="3">
        <v>6.7</v>
      </c>
      <c r="AY86" s="3">
        <v>0.4</v>
      </c>
      <c r="AZ86" s="3">
        <v>-0.6</v>
      </c>
      <c r="BA86" s="3">
        <v>44182</v>
      </c>
      <c r="BB86" s="3">
        <v>110.5126861</v>
      </c>
      <c r="BC86" s="3">
        <v>-57.384998</v>
      </c>
      <c r="BD86" s="3">
        <f t="shared" si="6"/>
        <v>375.947844750496</v>
      </c>
      <c r="BE86" s="3">
        <f t="shared" si="7"/>
        <v>3286850.49860055</v>
      </c>
      <c r="BF86" s="3">
        <f t="shared" si="8"/>
        <v>349330481.305192</v>
      </c>
      <c r="BG86" s="3">
        <f t="shared" si="9"/>
        <v>7.76115012658088e-17</v>
      </c>
      <c r="BH86" s="3">
        <f t="shared" si="10"/>
        <v>0.00121381656109236</v>
      </c>
      <c r="BI86" s="3">
        <f t="shared" si="11"/>
        <v>1.21381656109236</v>
      </c>
    </row>
    <row r="87" s="1" customFormat="1" spans="1:61">
      <c r="A87" s="3" t="s">
        <v>362</v>
      </c>
      <c r="B87" s="3" t="s">
        <v>363</v>
      </c>
      <c r="C87" s="3">
        <v>1</v>
      </c>
      <c r="D87" s="3">
        <v>1</v>
      </c>
      <c r="E87" s="3" t="s">
        <v>54</v>
      </c>
      <c r="F87" s="3" t="s">
        <v>364</v>
      </c>
      <c r="G87" s="3">
        <v>2.1097019</v>
      </c>
      <c r="H87" s="3">
        <v>2.97823365471681</v>
      </c>
      <c r="I87" s="3">
        <v>0.194338248268634</v>
      </c>
      <c r="J87" s="3">
        <v>1.2e-5</v>
      </c>
      <c r="K87" s="3">
        <v>5.6880073909968e-6</v>
      </c>
      <c r="L87" s="3">
        <v>-1.1e-5</v>
      </c>
      <c r="M87" s="3">
        <v>0.026</v>
      </c>
      <c r="N87" s="3">
        <v>0.002</v>
      </c>
      <c r="O87" s="3">
        <v>0.0769230769230769</v>
      </c>
      <c r="P87" s="3">
        <v>-0.003</v>
      </c>
      <c r="Q87" s="3">
        <v>0.305</v>
      </c>
      <c r="R87" s="3">
        <v>0.028372625</v>
      </c>
      <c r="S87" s="3">
        <v>0.012</v>
      </c>
      <c r="T87" s="3">
        <v>0.039344262295082</v>
      </c>
      <c r="U87" s="3">
        <v>-0.012</v>
      </c>
      <c r="V87" s="3">
        <v>0.07048</v>
      </c>
      <c r="W87" s="3">
        <v>0.00598</v>
      </c>
      <c r="X87" s="3">
        <v>0.0848467650397276</v>
      </c>
      <c r="Y87" s="3">
        <v>-0.00604</v>
      </c>
      <c r="Z87" s="3">
        <v>5397</v>
      </c>
      <c r="AA87" s="3">
        <v>46</v>
      </c>
      <c r="AB87" s="3">
        <v>-46</v>
      </c>
      <c r="AC87" s="3">
        <v>0.97</v>
      </c>
      <c r="AD87" s="3">
        <v>0.06</v>
      </c>
      <c r="AE87" s="3">
        <v>0.0618556701030928</v>
      </c>
      <c r="AF87" s="3">
        <v>-0.06</v>
      </c>
      <c r="AG87" s="3">
        <v>163.678</v>
      </c>
      <c r="AH87" s="3">
        <v>0.993</v>
      </c>
      <c r="AI87" s="3">
        <v>0.00606678967240558</v>
      </c>
      <c r="AJ87" s="3">
        <v>-0.981</v>
      </c>
      <c r="AK87" s="3">
        <v>43888</v>
      </c>
      <c r="AL87" s="3">
        <v>1.93569288468429</v>
      </c>
      <c r="AM87" s="3" t="s">
        <v>363</v>
      </c>
      <c r="AN87" s="3" t="s">
        <v>54</v>
      </c>
      <c r="AO87" s="3">
        <v>2020</v>
      </c>
      <c r="AP87" s="3" t="s">
        <v>364</v>
      </c>
      <c r="AQ87" s="3" t="s">
        <v>185</v>
      </c>
      <c r="AR87" s="3" t="s">
        <v>112</v>
      </c>
      <c r="AS87" s="3">
        <v>0.94</v>
      </c>
      <c r="AT87" s="3">
        <v>0.05</v>
      </c>
      <c r="AU87" s="3">
        <v>-0.05</v>
      </c>
      <c r="AV87" s="3" t="s">
        <v>58</v>
      </c>
      <c r="AW87" s="3">
        <v>44697</v>
      </c>
      <c r="AX87" s="3">
        <v>6.34</v>
      </c>
      <c r="AY87" s="3">
        <v>0.42</v>
      </c>
      <c r="AZ87" s="3">
        <v>-2.35</v>
      </c>
      <c r="BA87" s="3">
        <v>43888</v>
      </c>
      <c r="BB87" s="3">
        <v>338.3996623</v>
      </c>
      <c r="BC87" s="3">
        <v>-43.436872</v>
      </c>
      <c r="BD87" s="3">
        <f t="shared" si="6"/>
        <v>470.45725002639</v>
      </c>
      <c r="BE87" s="3">
        <f t="shared" si="7"/>
        <v>3640981.67363876</v>
      </c>
      <c r="BF87" s="3">
        <f t="shared" si="8"/>
        <v>5386067564.55438</v>
      </c>
      <c r="BG87" s="3">
        <f t="shared" si="9"/>
        <v>3.17629399546782e-17</v>
      </c>
      <c r="BH87" s="3">
        <f t="shared" si="10"/>
        <v>21.5786516125545</v>
      </c>
      <c r="BI87" s="3">
        <f t="shared" si="11"/>
        <v>21578.6516125545</v>
      </c>
    </row>
    <row r="88" s="1" customFormat="1" spans="1:61">
      <c r="A88" s="3" t="s">
        <v>365</v>
      </c>
      <c r="B88" s="3" t="s">
        <v>366</v>
      </c>
      <c r="C88" s="3">
        <v>2</v>
      </c>
      <c r="D88" s="3">
        <v>1</v>
      </c>
      <c r="E88" s="3" t="s">
        <v>54</v>
      </c>
      <c r="F88" s="3" t="s">
        <v>172</v>
      </c>
      <c r="G88" s="3">
        <v>2.89973838</v>
      </c>
      <c r="H88" s="3">
        <v>2.16681106245178</v>
      </c>
      <c r="I88" s="3">
        <v>0.141390607664064</v>
      </c>
      <c r="J88" s="3">
        <v>2.7e-7</v>
      </c>
      <c r="K88" s="3">
        <v>9.31118482488755e-8</v>
      </c>
      <c r="L88" s="3">
        <v>-2.7e-7</v>
      </c>
      <c r="M88" s="3">
        <v>0.03878</v>
      </c>
      <c r="N88" s="3">
        <v>0.00065</v>
      </c>
      <c r="O88" s="3">
        <v>0.016761217122228</v>
      </c>
      <c r="P88" s="3">
        <v>-0.00065</v>
      </c>
      <c r="Q88" s="3">
        <v>0.911</v>
      </c>
      <c r="R88" s="3">
        <v>0.756058031</v>
      </c>
      <c r="S88" s="3">
        <v>0.034</v>
      </c>
      <c r="T88" s="3">
        <v>0.0373216245883644</v>
      </c>
      <c r="U88" s="3">
        <v>-0.034</v>
      </c>
      <c r="V88" s="3">
        <v>0.595</v>
      </c>
      <c r="W88" s="3">
        <v>0.024</v>
      </c>
      <c r="X88" s="3">
        <v>0.0403361344537815</v>
      </c>
      <c r="Y88" s="3">
        <v>-0.024</v>
      </c>
      <c r="Z88" s="3">
        <v>5190</v>
      </c>
      <c r="AA88" s="3">
        <v>80</v>
      </c>
      <c r="AB88" s="3">
        <v>-80</v>
      </c>
      <c r="AC88" s="3">
        <v>0.93</v>
      </c>
      <c r="AD88" s="3">
        <v>0.05</v>
      </c>
      <c r="AE88" s="3">
        <v>0.0537634408602151</v>
      </c>
      <c r="AF88" s="3">
        <v>-0.05</v>
      </c>
      <c r="AG88" s="3">
        <v>134.554</v>
      </c>
      <c r="AH88" s="3">
        <v>0.48</v>
      </c>
      <c r="AI88" s="3">
        <v>0.00356734099320719</v>
      </c>
      <c r="AJ88" s="3">
        <v>-0.477</v>
      </c>
      <c r="AK88" s="3">
        <v>43762</v>
      </c>
      <c r="AL88" s="3">
        <v>1.84981473775482</v>
      </c>
      <c r="AM88" s="3" t="s">
        <v>366</v>
      </c>
      <c r="AN88" s="3" t="s">
        <v>54</v>
      </c>
      <c r="AO88" s="3">
        <v>2007</v>
      </c>
      <c r="AP88" s="3" t="s">
        <v>367</v>
      </c>
      <c r="AQ88" s="3" t="s">
        <v>181</v>
      </c>
      <c r="AR88" s="3" t="s">
        <v>368</v>
      </c>
      <c r="AS88" s="3">
        <v>0.83</v>
      </c>
      <c r="AT88" s="3">
        <v>0.03</v>
      </c>
      <c r="AU88" s="3">
        <v>-0.04</v>
      </c>
      <c r="AV88" s="3" t="s">
        <v>58</v>
      </c>
      <c r="AW88" s="3">
        <v>44628</v>
      </c>
      <c r="AX88" s="3">
        <v>1.6</v>
      </c>
      <c r="AY88" s="3">
        <v>2.1</v>
      </c>
      <c r="AZ88" s="3">
        <v>-2.1</v>
      </c>
      <c r="BA88" s="3">
        <v>43370</v>
      </c>
      <c r="BB88" s="3">
        <v>206.0940142</v>
      </c>
      <c r="BC88" s="3">
        <v>48.028565</v>
      </c>
      <c r="BD88" s="3">
        <f t="shared" si="6"/>
        <v>490.230867706337</v>
      </c>
      <c r="BE88" s="3">
        <f t="shared" si="7"/>
        <v>46118397.7153176</v>
      </c>
      <c r="BF88" s="3">
        <f t="shared" si="8"/>
        <v>30666103758.3092</v>
      </c>
      <c r="BG88" s="3">
        <f t="shared" si="9"/>
        <v>3.26856688333512e-16</v>
      </c>
      <c r="BH88" s="3">
        <f t="shared" si="10"/>
        <v>0.0876383824767096</v>
      </c>
      <c r="BI88" s="3">
        <f t="shared" si="11"/>
        <v>87.6383824767096</v>
      </c>
    </row>
    <row r="89" s="1" customFormat="1" spans="1:61">
      <c r="A89" s="3" t="s">
        <v>369</v>
      </c>
      <c r="B89" s="3" t="s">
        <v>370</v>
      </c>
      <c r="C89" s="3">
        <v>1</v>
      </c>
      <c r="D89" s="3">
        <v>1</v>
      </c>
      <c r="E89" s="3" t="s">
        <v>54</v>
      </c>
      <c r="F89" s="3" t="s">
        <v>70</v>
      </c>
      <c r="G89" s="3">
        <v>4.18775581</v>
      </c>
      <c r="H89" s="3">
        <v>1.50037048124828</v>
      </c>
      <c r="I89" s="3">
        <v>0.0979034571777021</v>
      </c>
      <c r="J89" s="3">
        <v>5.8e-7</v>
      </c>
      <c r="K89" s="3">
        <v>1.3849900192724e-7</v>
      </c>
      <c r="L89" s="3">
        <v>-5.8e-7</v>
      </c>
      <c r="M89" s="3">
        <v>0.04874</v>
      </c>
      <c r="N89" s="3">
        <v>0.00054</v>
      </c>
      <c r="O89" s="3">
        <v>0.0110791957324579</v>
      </c>
      <c r="P89" s="3">
        <v>-0.00057</v>
      </c>
      <c r="Q89" s="3">
        <v>1.109</v>
      </c>
      <c r="R89" s="3">
        <v>1.363938029</v>
      </c>
      <c r="S89" s="3">
        <v>0.05</v>
      </c>
      <c r="T89" s="3">
        <v>0.0450856627592426</v>
      </c>
      <c r="U89" s="3">
        <v>-0.05</v>
      </c>
      <c r="V89" s="3">
        <v>1.046</v>
      </c>
      <c r="W89" s="3">
        <v>0.033</v>
      </c>
      <c r="X89" s="3">
        <v>0.0315487571701721</v>
      </c>
      <c r="Y89" s="3">
        <v>-0.033</v>
      </c>
      <c r="Z89" s="3">
        <v>5370</v>
      </c>
      <c r="AA89" s="3">
        <v>70</v>
      </c>
      <c r="AB89" s="3">
        <v>-70</v>
      </c>
      <c r="AC89" s="3">
        <v>0.88</v>
      </c>
      <c r="AD89" s="3">
        <v>0.03</v>
      </c>
      <c r="AE89" s="3">
        <v>0.0340909090909091</v>
      </c>
      <c r="AF89" s="3">
        <v>-0.03</v>
      </c>
      <c r="AG89" s="3">
        <v>276.211</v>
      </c>
      <c r="AH89" s="3">
        <v>3.919</v>
      </c>
      <c r="AI89" s="3">
        <v>0.0141884284116129</v>
      </c>
      <c r="AJ89" s="3">
        <v>-3.812</v>
      </c>
      <c r="AK89" s="3">
        <v>43545</v>
      </c>
      <c r="AL89" s="3">
        <v>1.81812634263308</v>
      </c>
      <c r="AM89" s="3" t="s">
        <v>370</v>
      </c>
      <c r="AN89" s="3" t="s">
        <v>54</v>
      </c>
      <c r="AO89" s="3">
        <v>2008</v>
      </c>
      <c r="AP89" s="3" t="s">
        <v>371</v>
      </c>
      <c r="AQ89" s="3" t="s">
        <v>185</v>
      </c>
      <c r="AR89" s="3" t="s">
        <v>371</v>
      </c>
      <c r="AS89" s="3">
        <v>1.11</v>
      </c>
      <c r="AT89" s="3">
        <v>0.09</v>
      </c>
      <c r="AU89" s="3">
        <v>-0.09</v>
      </c>
      <c r="AV89" s="3" t="s">
        <v>58</v>
      </c>
      <c r="AW89" s="3">
        <v>44688</v>
      </c>
      <c r="AX89" s="3">
        <v>8.5</v>
      </c>
      <c r="AY89" s="3">
        <v>0.8</v>
      </c>
      <c r="AZ89" s="3">
        <v>-0.8</v>
      </c>
      <c r="BA89" s="3">
        <v>44585</v>
      </c>
      <c r="BB89" s="3">
        <v>116.7163868</v>
      </c>
      <c r="BC89" s="3">
        <v>39.0944695</v>
      </c>
      <c r="BD89" s="3">
        <f t="shared" si="6"/>
        <v>412.361463222924</v>
      </c>
      <c r="BE89" s="3">
        <f t="shared" si="7"/>
        <v>2114517.39705607</v>
      </c>
      <c r="BF89" s="3">
        <f t="shared" si="8"/>
        <v>890102893.724512</v>
      </c>
      <c r="BG89" s="3">
        <f t="shared" si="9"/>
        <v>2.2545590780672e-17</v>
      </c>
      <c r="BH89" s="3">
        <f t="shared" si="10"/>
        <v>0.000329966730179301</v>
      </c>
      <c r="BI89" s="3">
        <f t="shared" si="11"/>
        <v>0.329966730179301</v>
      </c>
    </row>
    <row r="90" s="1" customFormat="1" spans="1:61">
      <c r="A90" s="3" t="s">
        <v>372</v>
      </c>
      <c r="B90" s="3" t="s">
        <v>373</v>
      </c>
      <c r="C90" s="3">
        <v>1</v>
      </c>
      <c r="D90" s="3">
        <v>1</v>
      </c>
      <c r="E90" s="3" t="s">
        <v>54</v>
      </c>
      <c r="F90" s="3" t="s">
        <v>70</v>
      </c>
      <c r="G90" s="3">
        <v>2.7884736</v>
      </c>
      <c r="H90" s="3">
        <v>2.25327046309493</v>
      </c>
      <c r="I90" s="3">
        <v>0.147032330381399</v>
      </c>
      <c r="J90" s="3">
        <v>5.2e-7</v>
      </c>
      <c r="K90" s="3">
        <v>1.86481951989791e-7</v>
      </c>
      <c r="L90" s="3">
        <v>-5.2e-7</v>
      </c>
      <c r="M90" s="3">
        <v>0.04073</v>
      </c>
      <c r="N90" s="3">
        <v>0.0005</v>
      </c>
      <c r="O90" s="3">
        <v>0.0122759636631476</v>
      </c>
      <c r="P90" s="3">
        <v>-0.00093</v>
      </c>
      <c r="Q90" s="3">
        <v>1.254</v>
      </c>
      <c r="R90" s="3">
        <v>1.971935064</v>
      </c>
      <c r="S90" s="3">
        <v>0.051</v>
      </c>
      <c r="T90" s="3">
        <v>0.0406698564593301</v>
      </c>
      <c r="U90" s="3">
        <v>-0.056</v>
      </c>
      <c r="V90" s="3">
        <v>1.02</v>
      </c>
      <c r="W90" s="3">
        <v>0.1</v>
      </c>
      <c r="X90" s="3">
        <v>0.0980392156862745</v>
      </c>
      <c r="Y90" s="3">
        <v>-0.1</v>
      </c>
      <c r="Z90" s="3">
        <v>5960</v>
      </c>
      <c r="AA90" s="3">
        <v>100</v>
      </c>
      <c r="AB90" s="3">
        <v>-100</v>
      </c>
      <c r="AC90" s="3">
        <v>1.16</v>
      </c>
      <c r="AD90" s="3">
        <v>0.04</v>
      </c>
      <c r="AE90" s="3">
        <v>0.0344827586206897</v>
      </c>
      <c r="AF90" s="3">
        <v>-0.08</v>
      </c>
      <c r="AG90" s="3">
        <v>303.336</v>
      </c>
      <c r="AH90" s="3">
        <v>1.812</v>
      </c>
      <c r="AI90" s="3">
        <v>0.00597357385869135</v>
      </c>
      <c r="AJ90" s="3">
        <v>-1.791</v>
      </c>
      <c r="AK90" s="3">
        <v>43545</v>
      </c>
      <c r="AL90" s="3">
        <v>1.81101360541587</v>
      </c>
      <c r="AM90" s="3" t="s">
        <v>373</v>
      </c>
      <c r="AN90" s="3" t="s">
        <v>54</v>
      </c>
      <c r="AO90" s="3">
        <v>2007</v>
      </c>
      <c r="AP90" s="3" t="s">
        <v>374</v>
      </c>
      <c r="AQ90" s="3" t="s">
        <v>147</v>
      </c>
      <c r="AR90" s="3" t="s">
        <v>368</v>
      </c>
      <c r="AS90" s="3"/>
      <c r="AT90" s="3"/>
      <c r="AU90" s="3"/>
      <c r="AV90" s="3" t="s">
        <v>58</v>
      </c>
      <c r="AW90" s="3">
        <v>44632</v>
      </c>
      <c r="AX90" s="3">
        <v>2.6</v>
      </c>
      <c r="AY90" s="3">
        <v>1.8</v>
      </c>
      <c r="AZ90" s="3">
        <v>-1.8</v>
      </c>
      <c r="BA90" s="3">
        <v>41773</v>
      </c>
      <c r="BB90" s="3">
        <v>274.4055335</v>
      </c>
      <c r="BC90" s="3">
        <v>36.6214617</v>
      </c>
      <c r="BD90" s="3" t="e">
        <f t="shared" si="6"/>
        <v>#DIV/0!</v>
      </c>
      <c r="BE90" s="3">
        <f t="shared" si="7"/>
        <v>18905777.6678579</v>
      </c>
      <c r="BF90" s="3">
        <f t="shared" si="8"/>
        <v>11396348621.3685</v>
      </c>
      <c r="BG90" s="3" t="e">
        <f t="shared" si="9"/>
        <v>#DIV/0!</v>
      </c>
      <c r="BH90" s="3" t="e">
        <f t="shared" si="10"/>
        <v>#DIV/0!</v>
      </c>
      <c r="BI90" s="3" t="e">
        <f t="shared" si="11"/>
        <v>#DIV/0!</v>
      </c>
    </row>
    <row r="91" s="1" customFormat="1" spans="1:61">
      <c r="A91" s="3" t="s">
        <v>375</v>
      </c>
      <c r="B91" s="3" t="s">
        <v>376</v>
      </c>
      <c r="C91" s="3">
        <v>1</v>
      </c>
      <c r="D91" s="3">
        <v>1</v>
      </c>
      <c r="E91" s="3" t="s">
        <v>54</v>
      </c>
      <c r="F91" s="3" t="s">
        <v>377</v>
      </c>
      <c r="G91" s="3">
        <v>1.27492504</v>
      </c>
      <c r="H91" s="3">
        <v>4.92827813625811</v>
      </c>
      <c r="I91" s="3">
        <v>0.321584217700366</v>
      </c>
      <c r="J91" s="3">
        <v>1.5e-7</v>
      </c>
      <c r="K91" s="3">
        <v>1.17653975954539e-7</v>
      </c>
      <c r="L91" s="3">
        <v>-1.4e-7</v>
      </c>
      <c r="M91" s="3">
        <v>0.02596</v>
      </c>
      <c r="N91" s="3">
        <v>0.00043</v>
      </c>
      <c r="O91" s="3">
        <v>0.0165639445300462</v>
      </c>
      <c r="P91" s="3">
        <v>-0.00063</v>
      </c>
      <c r="Q91" s="3">
        <v>1.753</v>
      </c>
      <c r="R91" s="3">
        <v>5.386984777</v>
      </c>
      <c r="S91" s="3">
        <v>0.036</v>
      </c>
      <c r="T91" s="3">
        <v>0.0205362236166572</v>
      </c>
      <c r="U91" s="3">
        <v>-0.036</v>
      </c>
      <c r="V91" s="3">
        <v>1.157</v>
      </c>
      <c r="W91" s="3">
        <v>0.07</v>
      </c>
      <c r="X91" s="3">
        <v>0.0605012964563526</v>
      </c>
      <c r="Y91" s="3">
        <v>-0.07</v>
      </c>
      <c r="Z91" s="3"/>
      <c r="AA91" s="3"/>
      <c r="AB91" s="3"/>
      <c r="AC91" s="3">
        <v>1.36</v>
      </c>
      <c r="AD91" s="3">
        <v>0.07</v>
      </c>
      <c r="AE91" s="3">
        <v>0.0514705882352941</v>
      </c>
      <c r="AF91" s="3">
        <v>-0.08</v>
      </c>
      <c r="AG91" s="3">
        <v>269.898</v>
      </c>
      <c r="AH91" s="3">
        <v>1.58</v>
      </c>
      <c r="AI91" s="3">
        <v>0.00585406338690913</v>
      </c>
      <c r="AJ91" s="3">
        <v>-1.562</v>
      </c>
      <c r="AK91" s="3">
        <v>44585</v>
      </c>
      <c r="AL91" s="3">
        <v>1.78884387833018</v>
      </c>
      <c r="AM91" s="3" t="s">
        <v>376</v>
      </c>
      <c r="AN91" s="3" t="s">
        <v>54</v>
      </c>
      <c r="AO91" s="3">
        <v>2016</v>
      </c>
      <c r="AP91" s="3" t="s">
        <v>378</v>
      </c>
      <c r="AQ91" s="3" t="s">
        <v>248</v>
      </c>
      <c r="AR91" s="3" t="s">
        <v>377</v>
      </c>
      <c r="AS91" s="3">
        <v>1.46</v>
      </c>
      <c r="AT91" s="3">
        <v>0.03</v>
      </c>
      <c r="AU91" s="3">
        <v>-0.03</v>
      </c>
      <c r="AV91" s="3" t="s">
        <v>58</v>
      </c>
      <c r="AW91" s="3">
        <v>44651</v>
      </c>
      <c r="AX91" s="3">
        <v>1.5</v>
      </c>
      <c r="AY91" s="3">
        <v>1</v>
      </c>
      <c r="AZ91" s="3">
        <v>-1</v>
      </c>
      <c r="BA91" s="3">
        <v>44585</v>
      </c>
      <c r="BB91" s="3">
        <v>107.6002312</v>
      </c>
      <c r="BC91" s="3">
        <v>-39.0972705</v>
      </c>
      <c r="BD91" s="3">
        <f t="shared" si="6"/>
        <v>446.983252766169</v>
      </c>
      <c r="BE91" s="3">
        <f t="shared" si="7"/>
        <v>51899121.8979579</v>
      </c>
      <c r="BF91" s="3">
        <f t="shared" si="8"/>
        <v>77010622449.1957</v>
      </c>
      <c r="BG91" s="3">
        <f t="shared" si="9"/>
        <v>1.03772744043548e-15</v>
      </c>
      <c r="BH91" s="3">
        <f t="shared" si="10"/>
        <v>0.00116377678995281</v>
      </c>
      <c r="BI91" s="3">
        <f t="shared" si="11"/>
        <v>1.16377678995281</v>
      </c>
    </row>
    <row r="92" s="1" customFormat="1" spans="1:61">
      <c r="A92" s="3" t="s">
        <v>379</v>
      </c>
      <c r="B92" s="3" t="s">
        <v>380</v>
      </c>
      <c r="C92" s="3">
        <v>2</v>
      </c>
      <c r="D92" s="3">
        <v>1</v>
      </c>
      <c r="E92" s="3" t="s">
        <v>54</v>
      </c>
      <c r="F92" s="3" t="s">
        <v>381</v>
      </c>
      <c r="G92" s="3">
        <v>2.369172</v>
      </c>
      <c r="H92" s="3">
        <v>2.65205953810023</v>
      </c>
      <c r="I92" s="3">
        <v>0.17305445599349</v>
      </c>
      <c r="J92" s="3">
        <v>8.9e-5</v>
      </c>
      <c r="K92" s="3">
        <v>3.75658668935814e-5</v>
      </c>
      <c r="L92" s="3">
        <v>-8.9e-5</v>
      </c>
      <c r="M92" s="3">
        <v>0.03376</v>
      </c>
      <c r="N92" s="3">
        <v>0.00021</v>
      </c>
      <c r="O92" s="3">
        <v>0.00622037914691943</v>
      </c>
      <c r="P92" s="3">
        <v>-0.00021</v>
      </c>
      <c r="Q92" s="3">
        <v>0.153</v>
      </c>
      <c r="R92" s="3">
        <v>0.003581577</v>
      </c>
      <c r="S92" s="3">
        <v>0.01</v>
      </c>
      <c r="T92" s="3">
        <v>0.065359477124183</v>
      </c>
      <c r="U92" s="3">
        <v>-0.01</v>
      </c>
      <c r="V92" s="3">
        <v>0.02058</v>
      </c>
      <c r="W92" s="3">
        <v>0.00264</v>
      </c>
      <c r="X92" s="3">
        <v>0.128279883381924</v>
      </c>
      <c r="Y92" s="3">
        <v>-0.00264</v>
      </c>
      <c r="Z92" s="3">
        <v>5477</v>
      </c>
      <c r="AA92" s="3">
        <v>27</v>
      </c>
      <c r="AB92" s="3">
        <v>-27</v>
      </c>
      <c r="AC92" s="3">
        <v>0.92</v>
      </c>
      <c r="AD92" s="3">
        <v>0.02</v>
      </c>
      <c r="AE92" s="3">
        <v>0.0217391304347826</v>
      </c>
      <c r="AF92" s="3">
        <v>-0.02</v>
      </c>
      <c r="AG92" s="3">
        <v>138.671</v>
      </c>
      <c r="AH92" s="3">
        <v>0.985</v>
      </c>
      <c r="AI92" s="3">
        <v>0.00710314341138378</v>
      </c>
      <c r="AJ92" s="3">
        <v>-0.97</v>
      </c>
      <c r="AK92" s="3">
        <v>43377</v>
      </c>
      <c r="AL92" s="3">
        <v>1.75489838239496</v>
      </c>
      <c r="AM92" s="3" t="s">
        <v>380</v>
      </c>
      <c r="AN92" s="3" t="s">
        <v>54</v>
      </c>
      <c r="AO92" s="3">
        <v>2018</v>
      </c>
      <c r="AP92" s="3" t="s">
        <v>381</v>
      </c>
      <c r="AQ92" s="3" t="s">
        <v>185</v>
      </c>
      <c r="AR92" s="3" t="s">
        <v>194</v>
      </c>
      <c r="AS92" s="3">
        <v>0.91</v>
      </c>
      <c r="AT92" s="3">
        <v>0.06</v>
      </c>
      <c r="AU92" s="3">
        <v>-0.02</v>
      </c>
      <c r="AV92" s="3" t="s">
        <v>58</v>
      </c>
      <c r="AW92" s="3">
        <v>44830</v>
      </c>
      <c r="AX92" s="3">
        <v>9.7</v>
      </c>
      <c r="AY92" s="3">
        <v>3</v>
      </c>
      <c r="AZ92" s="3">
        <v>-3</v>
      </c>
      <c r="BA92" s="3">
        <v>43377</v>
      </c>
      <c r="BB92" s="3">
        <v>342.0316493</v>
      </c>
      <c r="BC92" s="3">
        <v>-14.4947789</v>
      </c>
      <c r="BD92" s="3">
        <f t="shared" si="6"/>
        <v>465.662690229128</v>
      </c>
      <c r="BE92" s="3">
        <f t="shared" si="7"/>
        <v>1655141.63670403</v>
      </c>
      <c r="BF92" s="3">
        <f t="shared" si="8"/>
        <v>1452212892.4272</v>
      </c>
      <c r="BG92" s="3">
        <f t="shared" si="9"/>
        <v>1.3394167298815e-17</v>
      </c>
      <c r="BH92" s="3">
        <f t="shared" si="10"/>
        <v>937.121674527855</v>
      </c>
      <c r="BI92" s="3">
        <f t="shared" si="11"/>
        <v>937121.674527855</v>
      </c>
    </row>
    <row r="93" s="1" customFormat="1" spans="1:61">
      <c r="A93" s="3" t="s">
        <v>382</v>
      </c>
      <c r="B93" s="3" t="s">
        <v>383</v>
      </c>
      <c r="C93" s="3">
        <v>1</v>
      </c>
      <c r="D93" s="3">
        <v>1</v>
      </c>
      <c r="E93" s="3" t="s">
        <v>54</v>
      </c>
      <c r="F93" s="3" t="s">
        <v>307</v>
      </c>
      <c r="G93" s="3">
        <v>3.0652907</v>
      </c>
      <c r="H93" s="3">
        <v>2.04978444621908</v>
      </c>
      <c r="I93" s="3">
        <v>0.133754286865845</v>
      </c>
      <c r="J93" s="3">
        <v>1.1e-6</v>
      </c>
      <c r="K93" s="3">
        <v>3.5885666569895e-7</v>
      </c>
      <c r="L93" s="3">
        <v>-1.6e-6</v>
      </c>
      <c r="M93" s="3">
        <v>0.04403</v>
      </c>
      <c r="N93" s="3">
        <v>0.00055</v>
      </c>
      <c r="O93" s="3">
        <v>0.0124914830797184</v>
      </c>
      <c r="P93" s="3">
        <v>-0.00055</v>
      </c>
      <c r="Q93" s="3">
        <v>1.208</v>
      </c>
      <c r="R93" s="3">
        <v>1.762790912</v>
      </c>
      <c r="S93" s="3">
        <v>0.081</v>
      </c>
      <c r="T93" s="3">
        <v>0.0670529801324503</v>
      </c>
      <c r="U93" s="3">
        <v>-0.081</v>
      </c>
      <c r="V93" s="3">
        <v>0.99</v>
      </c>
      <c r="W93" s="3">
        <v>0.13</v>
      </c>
      <c r="X93" s="3">
        <v>0.131313131313131</v>
      </c>
      <c r="Y93" s="3">
        <v>-0.13</v>
      </c>
      <c r="Z93" s="3">
        <v>6229</v>
      </c>
      <c r="AA93" s="3">
        <v>100</v>
      </c>
      <c r="AB93" s="3">
        <v>-100</v>
      </c>
      <c r="AC93" s="3">
        <v>1.21</v>
      </c>
      <c r="AD93" s="3">
        <v>0.04</v>
      </c>
      <c r="AE93" s="3">
        <v>0.0330578512396694</v>
      </c>
      <c r="AF93" s="3">
        <v>-0.04</v>
      </c>
      <c r="AG93" s="3">
        <v>539.36</v>
      </c>
      <c r="AH93" s="3">
        <v>11.942</v>
      </c>
      <c r="AI93" s="3">
        <v>0.0221410560664491</v>
      </c>
      <c r="AJ93" s="3">
        <v>-11.444</v>
      </c>
      <c r="AK93" s="3">
        <v>43720</v>
      </c>
      <c r="AL93" s="3">
        <v>1.75347708168047</v>
      </c>
      <c r="AM93" s="3" t="s">
        <v>383</v>
      </c>
      <c r="AN93" s="3" t="s">
        <v>54</v>
      </c>
      <c r="AO93" s="3">
        <v>2019</v>
      </c>
      <c r="AP93" s="3" t="s">
        <v>307</v>
      </c>
      <c r="AQ93" s="3" t="s">
        <v>384</v>
      </c>
      <c r="AR93" s="3" t="s">
        <v>307</v>
      </c>
      <c r="AS93" s="3">
        <v>1.2</v>
      </c>
      <c r="AT93" s="3">
        <v>0.06</v>
      </c>
      <c r="AU93" s="3">
        <v>-0.06</v>
      </c>
      <c r="AV93" s="3" t="s">
        <v>58</v>
      </c>
      <c r="AW93" s="3">
        <v>44825</v>
      </c>
      <c r="AX93" s="3">
        <v>1.745</v>
      </c>
      <c r="AY93" s="3">
        <v>0.995</v>
      </c>
      <c r="AZ93" s="3">
        <v>-0.995</v>
      </c>
      <c r="BA93" s="3">
        <v>43720</v>
      </c>
      <c r="BB93" s="3">
        <v>166.3187996</v>
      </c>
      <c r="BC93" s="3">
        <v>-34.1227453</v>
      </c>
      <c r="BD93" s="3">
        <f t="shared" si="6"/>
        <v>465.05068398173</v>
      </c>
      <c r="BE93" s="3">
        <f t="shared" si="7"/>
        <v>39341926.2018699</v>
      </c>
      <c r="BF93" s="3">
        <f t="shared" si="8"/>
        <v>20293560401.9651</v>
      </c>
      <c r="BG93" s="3">
        <f t="shared" si="9"/>
        <v>5.52897627929636e-16</v>
      </c>
      <c r="BH93" s="3">
        <f t="shared" si="10"/>
        <v>0.000959171042565172</v>
      </c>
      <c r="BI93" s="3">
        <f t="shared" si="11"/>
        <v>0.959171042565172</v>
      </c>
    </row>
    <row r="94" s="1" customFormat="1" spans="1:61">
      <c r="A94" s="3" t="s">
        <v>385</v>
      </c>
      <c r="B94" s="3" t="s">
        <v>386</v>
      </c>
      <c r="C94" s="3">
        <v>1</v>
      </c>
      <c r="D94" s="3">
        <v>1</v>
      </c>
      <c r="E94" s="3" t="s">
        <v>54</v>
      </c>
      <c r="F94" s="3" t="s">
        <v>103</v>
      </c>
      <c r="G94" s="3">
        <v>2.2783152</v>
      </c>
      <c r="H94" s="3">
        <v>2.75782086692833</v>
      </c>
      <c r="I94" s="3">
        <v>0.179955684628276</v>
      </c>
      <c r="J94" s="3">
        <v>1.3e-6</v>
      </c>
      <c r="K94" s="3">
        <v>5.70597079807043e-7</v>
      </c>
      <c r="L94" s="3">
        <v>-1.3e-6</v>
      </c>
      <c r="M94" s="3">
        <v>0.0316</v>
      </c>
      <c r="N94" s="3">
        <v>0.0005</v>
      </c>
      <c r="O94" s="3">
        <v>0.0158227848101266</v>
      </c>
      <c r="P94" s="3">
        <v>-0.0005</v>
      </c>
      <c r="Q94" s="3">
        <v>0.85</v>
      </c>
      <c r="R94" s="3">
        <v>0.614125</v>
      </c>
      <c r="S94" s="3">
        <v>0.05</v>
      </c>
      <c r="T94" s="3">
        <v>0.0588235294117647</v>
      </c>
      <c r="U94" s="3">
        <v>-0.05</v>
      </c>
      <c r="V94" s="3">
        <v>0.44</v>
      </c>
      <c r="W94" s="3">
        <v>0.06</v>
      </c>
      <c r="X94" s="3">
        <v>0.136363636363636</v>
      </c>
      <c r="Y94" s="3">
        <v>-0.06</v>
      </c>
      <c r="Z94" s="3">
        <v>5200</v>
      </c>
      <c r="AA94" s="3">
        <v>140</v>
      </c>
      <c r="AB94" s="3">
        <v>-140</v>
      </c>
      <c r="AC94" s="3">
        <v>0.81</v>
      </c>
      <c r="AD94" s="3">
        <v>0.04</v>
      </c>
      <c r="AE94" s="3">
        <v>0.0493827160493827</v>
      </c>
      <c r="AF94" s="3">
        <v>-0.04</v>
      </c>
      <c r="AG94" s="3">
        <v>355.513</v>
      </c>
      <c r="AH94" s="3">
        <v>10.668</v>
      </c>
      <c r="AI94" s="3">
        <v>0.0300073415036862</v>
      </c>
      <c r="AJ94" s="3">
        <v>-10.075</v>
      </c>
      <c r="AK94" s="3">
        <v>43399</v>
      </c>
      <c r="AL94" s="3">
        <v>1.75279496125954</v>
      </c>
      <c r="AM94" s="3" t="s">
        <v>386</v>
      </c>
      <c r="AN94" s="3" t="s">
        <v>54</v>
      </c>
      <c r="AO94" s="3">
        <v>2018</v>
      </c>
      <c r="AP94" s="3" t="s">
        <v>103</v>
      </c>
      <c r="AQ94" s="3" t="s">
        <v>263</v>
      </c>
      <c r="AR94" s="3" t="s">
        <v>103</v>
      </c>
      <c r="AS94" s="3">
        <v>0.81</v>
      </c>
      <c r="AT94" s="3">
        <v>0.04</v>
      </c>
      <c r="AU94" s="3">
        <v>-0.04</v>
      </c>
      <c r="AV94" s="3" t="s">
        <v>58</v>
      </c>
      <c r="AW94" s="3">
        <v>44985</v>
      </c>
      <c r="AX94" s="3">
        <v>8.71</v>
      </c>
      <c r="AY94" s="3">
        <v>4.12</v>
      </c>
      <c r="AZ94" s="3">
        <v>-4.12</v>
      </c>
      <c r="BA94" s="3">
        <v>43399</v>
      </c>
      <c r="BB94" s="3">
        <v>320.7628761</v>
      </c>
      <c r="BC94" s="3">
        <v>-40.0484393</v>
      </c>
      <c r="BD94" s="3">
        <f t="shared" si="6"/>
        <v>463.125</v>
      </c>
      <c r="BE94" s="3">
        <f t="shared" si="7"/>
        <v>2020948.18626325</v>
      </c>
      <c r="BF94" s="3">
        <f t="shared" si="8"/>
        <v>2023862548.33285</v>
      </c>
      <c r="BG94" s="3">
        <f t="shared" si="9"/>
        <v>1.28869389143533e-17</v>
      </c>
      <c r="BH94" s="3">
        <f t="shared" si="10"/>
        <v>0.00186714369399245</v>
      </c>
      <c r="BI94" s="3">
        <f t="shared" si="11"/>
        <v>1.86714369399245</v>
      </c>
    </row>
    <row r="95" s="1" customFormat="1" spans="1:61">
      <c r="A95" s="3" t="s">
        <v>387</v>
      </c>
      <c r="B95" s="3" t="s">
        <v>388</v>
      </c>
      <c r="C95" s="3">
        <v>1</v>
      </c>
      <c r="D95" s="3">
        <v>1</v>
      </c>
      <c r="E95" s="3" t="s">
        <v>54</v>
      </c>
      <c r="F95" s="3" t="s">
        <v>197</v>
      </c>
      <c r="G95" s="3">
        <v>11.55098</v>
      </c>
      <c r="H95" s="3">
        <v>0.543952565063744</v>
      </c>
      <c r="I95" s="3">
        <v>0.035494457752936</v>
      </c>
      <c r="J95" s="3">
        <v>1e-5</v>
      </c>
      <c r="K95" s="3">
        <v>8.65727410141824e-7</v>
      </c>
      <c r="L95" s="3">
        <v>-1e-5</v>
      </c>
      <c r="M95" s="3">
        <v>0.1012</v>
      </c>
      <c r="N95" s="3">
        <v>0.0014</v>
      </c>
      <c r="O95" s="3">
        <v>0.0138339920948617</v>
      </c>
      <c r="P95" s="3">
        <v>-0.0014</v>
      </c>
      <c r="Q95" s="3">
        <v>0.89</v>
      </c>
      <c r="R95" s="3">
        <v>0.704969</v>
      </c>
      <c r="S95" s="3">
        <v>0.03</v>
      </c>
      <c r="T95" s="3">
        <v>0.0337078651685393</v>
      </c>
      <c r="U95" s="3">
        <v>-0.03</v>
      </c>
      <c r="V95" s="3">
        <v>1.23</v>
      </c>
      <c r="W95" s="3">
        <v>0.04</v>
      </c>
      <c r="X95" s="3">
        <v>0.032520325203252</v>
      </c>
      <c r="Y95" s="3">
        <v>-0.04</v>
      </c>
      <c r="Z95" s="3">
        <v>5625</v>
      </c>
      <c r="AA95" s="3">
        <v>90</v>
      </c>
      <c r="AB95" s="3">
        <v>-90</v>
      </c>
      <c r="AC95" s="3">
        <v>1.04</v>
      </c>
      <c r="AD95" s="3">
        <v>0.04</v>
      </c>
      <c r="AE95" s="3">
        <v>0.0384615384615385</v>
      </c>
      <c r="AF95" s="3">
        <v>-0.04</v>
      </c>
      <c r="AG95" s="3">
        <v>172.256</v>
      </c>
      <c r="AH95" s="3">
        <v>1.39</v>
      </c>
      <c r="AI95" s="3">
        <v>0.00806938510124466</v>
      </c>
      <c r="AJ95" s="3">
        <v>-1.368</v>
      </c>
      <c r="AK95" s="3">
        <v>42705</v>
      </c>
      <c r="AL95" s="3">
        <v>1.67070680135436</v>
      </c>
      <c r="AM95" s="3" t="s">
        <v>388</v>
      </c>
      <c r="AN95" s="3" t="s">
        <v>54</v>
      </c>
      <c r="AO95" s="3">
        <v>2016</v>
      </c>
      <c r="AP95" s="3" t="s">
        <v>197</v>
      </c>
      <c r="AQ95" s="3" t="s">
        <v>222</v>
      </c>
      <c r="AR95" s="3" t="s">
        <v>197</v>
      </c>
      <c r="AS95" s="3">
        <v>0.96</v>
      </c>
      <c r="AT95" s="3">
        <v>0.03</v>
      </c>
      <c r="AU95" s="3">
        <v>-0.03</v>
      </c>
      <c r="AV95" s="3" t="s">
        <v>58</v>
      </c>
      <c r="AW95" s="3">
        <v>45136</v>
      </c>
      <c r="AX95" s="3">
        <v>2</v>
      </c>
      <c r="AY95" s="3"/>
      <c r="AZ95" s="3"/>
      <c r="BA95" s="3">
        <v>42705</v>
      </c>
      <c r="BB95" s="3">
        <v>203.1060194</v>
      </c>
      <c r="BC95" s="3">
        <v>-42.4752733</v>
      </c>
      <c r="BD95" s="3">
        <f t="shared" si="6"/>
        <v>482.035783001376</v>
      </c>
      <c r="BE95" s="3">
        <f t="shared" si="7"/>
        <v>30631609.3306886</v>
      </c>
      <c r="BF95" s="3">
        <f t="shared" si="8"/>
        <v>2990947496.70833</v>
      </c>
      <c r="BG95" s="3">
        <f t="shared" si="9"/>
        <v>2.85573488468117e-16</v>
      </c>
      <c r="BH95" s="3">
        <f t="shared" si="10"/>
        <v>0.0119347225119677</v>
      </c>
      <c r="BI95" s="3">
        <f t="shared" si="11"/>
        <v>11.9347225119677</v>
      </c>
    </row>
    <row r="96" s="1" customFormat="1" spans="1:61">
      <c r="A96" s="3" t="s">
        <v>389</v>
      </c>
      <c r="B96" s="3" t="s">
        <v>390</v>
      </c>
      <c r="C96" s="3">
        <v>2</v>
      </c>
      <c r="D96" s="3">
        <v>1</v>
      </c>
      <c r="E96" s="3" t="s">
        <v>54</v>
      </c>
      <c r="F96" s="3" t="s">
        <v>391</v>
      </c>
      <c r="G96" s="3">
        <v>2.255251</v>
      </c>
      <c r="H96" s="3">
        <v>2.78602479280577</v>
      </c>
      <c r="I96" s="3">
        <v>0.181796071308696</v>
      </c>
      <c r="J96" s="3">
        <v>1.1e-5</v>
      </c>
      <c r="K96" s="3">
        <v>4.87750587406901e-6</v>
      </c>
      <c r="L96" s="3">
        <v>-1.2e-5</v>
      </c>
      <c r="M96" s="3">
        <v>0.03302</v>
      </c>
      <c r="N96" s="3">
        <v>0.00068</v>
      </c>
      <c r="O96" s="3">
        <v>0.0205935796486978</v>
      </c>
      <c r="P96" s="3">
        <v>-0.00064</v>
      </c>
      <c r="Q96" s="3">
        <v>1.323</v>
      </c>
      <c r="R96" s="3">
        <v>2.315685267</v>
      </c>
      <c r="S96" s="3">
        <v>0.025</v>
      </c>
      <c r="T96" s="3">
        <v>0.018896447467876</v>
      </c>
      <c r="U96" s="3">
        <v>-0.025</v>
      </c>
      <c r="V96" s="3">
        <v>0.938</v>
      </c>
      <c r="W96" s="3">
        <v>0.048</v>
      </c>
      <c r="X96" s="3">
        <v>0.0511727078891258</v>
      </c>
      <c r="Y96" s="3">
        <v>-0.044</v>
      </c>
      <c r="Z96" s="3">
        <v>5899</v>
      </c>
      <c r="AA96" s="3">
        <v>49</v>
      </c>
      <c r="AB96" s="3">
        <v>-49</v>
      </c>
      <c r="AC96" s="3">
        <v>0.94</v>
      </c>
      <c r="AD96" s="3">
        <v>0.06</v>
      </c>
      <c r="AE96" s="3">
        <v>0.0638297872340425</v>
      </c>
      <c r="AF96" s="3">
        <v>-0.05</v>
      </c>
      <c r="AG96" s="3">
        <v>126.261</v>
      </c>
      <c r="AH96" s="3">
        <v>0.352</v>
      </c>
      <c r="AI96" s="3">
        <v>0.00278787590784169</v>
      </c>
      <c r="AJ96" s="3">
        <v>-0.351</v>
      </c>
      <c r="AK96" s="3">
        <v>43629</v>
      </c>
      <c r="AL96" s="3">
        <v>1.65822791048753</v>
      </c>
      <c r="AM96" s="3" t="s">
        <v>390</v>
      </c>
      <c r="AN96" s="3" t="s">
        <v>54</v>
      </c>
      <c r="AO96" s="3">
        <v>2019</v>
      </c>
      <c r="AP96" s="3" t="s">
        <v>391</v>
      </c>
      <c r="AQ96" s="3" t="s">
        <v>116</v>
      </c>
      <c r="AR96" s="3" t="s">
        <v>58</v>
      </c>
      <c r="AS96" s="3">
        <v>0.96</v>
      </c>
      <c r="AT96" s="3">
        <v>0.04</v>
      </c>
      <c r="AU96" s="3">
        <v>-0.05</v>
      </c>
      <c r="AV96" s="3" t="s">
        <v>58</v>
      </c>
      <c r="AW96" s="3">
        <v>44761</v>
      </c>
      <c r="AX96" s="3">
        <v>6.4</v>
      </c>
      <c r="AY96" s="3">
        <v>3.5</v>
      </c>
      <c r="AZ96" s="3">
        <v>-3.2</v>
      </c>
      <c r="BA96" s="3">
        <v>43629</v>
      </c>
      <c r="BB96" s="3">
        <v>232.1466406</v>
      </c>
      <c r="BC96" s="3">
        <v>66.3587097</v>
      </c>
      <c r="BD96" s="3">
        <f t="shared" si="6"/>
        <v>458.27538992162</v>
      </c>
      <c r="BE96" s="3">
        <f t="shared" si="7"/>
        <v>3577999.0205293</v>
      </c>
      <c r="BF96" s="3">
        <f t="shared" si="8"/>
        <v>3281603298.01158</v>
      </c>
      <c r="BG96" s="3">
        <f t="shared" si="9"/>
        <v>3.17128699659411e-17</v>
      </c>
      <c r="BH96" s="3">
        <f t="shared" si="10"/>
        <v>0.00151814998696026</v>
      </c>
      <c r="BI96" s="3">
        <f t="shared" si="11"/>
        <v>1.51814998696026</v>
      </c>
    </row>
    <row r="97" s="1" customFormat="1" spans="1:61">
      <c r="A97" s="3" t="s">
        <v>392</v>
      </c>
      <c r="B97" s="3" t="s">
        <v>393</v>
      </c>
      <c r="C97" s="3">
        <v>1</v>
      </c>
      <c r="D97" s="3">
        <v>1</v>
      </c>
      <c r="E97" s="3" t="s">
        <v>54</v>
      </c>
      <c r="F97" s="3" t="s">
        <v>394</v>
      </c>
      <c r="G97" s="3">
        <v>2.7325321</v>
      </c>
      <c r="H97" s="3">
        <v>2.29940032543442</v>
      </c>
      <c r="I97" s="3">
        <v>0.150042435591153</v>
      </c>
      <c r="J97" s="3">
        <v>2e-6</v>
      </c>
      <c r="K97" s="3">
        <v>7.31921868365243e-7</v>
      </c>
      <c r="L97" s="3">
        <v>-2e-6</v>
      </c>
      <c r="M97" s="3">
        <v>0.04211</v>
      </c>
      <c r="N97" s="3">
        <v>0.00035</v>
      </c>
      <c r="O97" s="3">
        <v>0.00831156494894324</v>
      </c>
      <c r="P97" s="3">
        <v>-0.00035</v>
      </c>
      <c r="Q97" s="3">
        <v>1.597</v>
      </c>
      <c r="R97" s="3">
        <v>4.073003173</v>
      </c>
      <c r="S97" s="3">
        <v>0.077</v>
      </c>
      <c r="T97" s="3">
        <v>0.0482154038822793</v>
      </c>
      <c r="U97" s="3">
        <v>-0.077</v>
      </c>
      <c r="V97" s="3">
        <v>1.47</v>
      </c>
      <c r="W97" s="3">
        <v>0.29</v>
      </c>
      <c r="X97" s="3">
        <v>0.197278911564626</v>
      </c>
      <c r="Y97" s="3">
        <v>-0.29</v>
      </c>
      <c r="Z97" s="3">
        <v>6700</v>
      </c>
      <c r="AA97" s="3">
        <v>100</v>
      </c>
      <c r="AB97" s="3">
        <v>-100</v>
      </c>
      <c r="AC97" s="3">
        <v>1.33</v>
      </c>
      <c r="AD97" s="3">
        <v>0.03</v>
      </c>
      <c r="AE97" s="3">
        <v>0.0225563909774436</v>
      </c>
      <c r="AF97" s="3">
        <v>-0.03</v>
      </c>
      <c r="AG97" s="3">
        <v>370.284</v>
      </c>
      <c r="AH97" s="3">
        <v>7.938</v>
      </c>
      <c r="AI97" s="3">
        <v>0.0214375992481447</v>
      </c>
      <c r="AJ97" s="3">
        <v>-7.617</v>
      </c>
      <c r="AK97" s="3">
        <v>42621</v>
      </c>
      <c r="AL97" s="3">
        <v>1.64524069689519</v>
      </c>
      <c r="AM97" s="3" t="s">
        <v>393</v>
      </c>
      <c r="AN97" s="3" t="s">
        <v>54</v>
      </c>
      <c r="AO97" s="3">
        <v>2016</v>
      </c>
      <c r="AP97" s="3" t="s">
        <v>394</v>
      </c>
      <c r="AQ97" s="3" t="s">
        <v>395</v>
      </c>
      <c r="AR97" s="3" t="s">
        <v>394</v>
      </c>
      <c r="AS97" s="3">
        <v>1.52</v>
      </c>
      <c r="AT97" s="3">
        <v>0.04</v>
      </c>
      <c r="AU97" s="3">
        <v>-0.04</v>
      </c>
      <c r="AV97" s="3" t="s">
        <v>58</v>
      </c>
      <c r="AW97" s="3">
        <v>44682</v>
      </c>
      <c r="AX97" s="3">
        <v>0.7</v>
      </c>
      <c r="AY97" s="3">
        <v>0.65</v>
      </c>
      <c r="AZ97" s="3">
        <v>-0.65</v>
      </c>
      <c r="BA97" s="3">
        <v>44585</v>
      </c>
      <c r="BB97" s="3">
        <v>9.4587443</v>
      </c>
      <c r="BC97" s="3">
        <v>51.288778</v>
      </c>
      <c r="BD97" s="3">
        <f t="shared" si="6"/>
        <v>433.21376931242</v>
      </c>
      <c r="BE97" s="3">
        <f t="shared" si="7"/>
        <v>206758201.152201</v>
      </c>
      <c r="BF97" s="3">
        <f t="shared" si="8"/>
        <v>116598311741.574</v>
      </c>
      <c r="BG97" s="3">
        <f t="shared" si="9"/>
        <v>4.34288671169136e-15</v>
      </c>
      <c r="BH97" s="3">
        <f t="shared" si="10"/>
        <v>0.00158493632118685</v>
      </c>
      <c r="BI97" s="3">
        <f t="shared" si="11"/>
        <v>1.58493632118685</v>
      </c>
    </row>
    <row r="98" s="1" customFormat="1" spans="1:61">
      <c r="A98" s="3" t="s">
        <v>396</v>
      </c>
      <c r="B98" s="3" t="s">
        <v>397</v>
      </c>
      <c r="C98" s="3">
        <v>1</v>
      </c>
      <c r="D98" s="3">
        <v>1</v>
      </c>
      <c r="E98" s="3" t="s">
        <v>54</v>
      </c>
      <c r="F98" s="3" t="s">
        <v>154</v>
      </c>
      <c r="G98" s="3">
        <v>1.7100566</v>
      </c>
      <c r="H98" s="3">
        <v>3.67425569422673</v>
      </c>
      <c r="I98" s="3">
        <v>0.239755673359004</v>
      </c>
      <c r="J98" s="3">
        <v>3.2e-6</v>
      </c>
      <c r="K98" s="3">
        <v>1.87128309086378e-6</v>
      </c>
      <c r="L98" s="3">
        <v>-2.6e-6</v>
      </c>
      <c r="M98" s="3">
        <v>0.03005</v>
      </c>
      <c r="N98" s="3">
        <v>0.00031</v>
      </c>
      <c r="O98" s="3">
        <v>0.0103161397670549</v>
      </c>
      <c r="P98" s="3">
        <v>-0.00031</v>
      </c>
      <c r="Q98" s="3">
        <v>1.743</v>
      </c>
      <c r="R98" s="3">
        <v>5.295319407</v>
      </c>
      <c r="S98" s="3">
        <v>0.047</v>
      </c>
      <c r="T98" s="3">
        <v>0.0269650028686173</v>
      </c>
      <c r="U98" s="3">
        <v>-0.047</v>
      </c>
      <c r="V98" s="3">
        <v>1.284</v>
      </c>
      <c r="W98" s="3">
        <v>0.032</v>
      </c>
      <c r="X98" s="3">
        <v>0.0249221183800623</v>
      </c>
      <c r="Y98" s="3">
        <v>-0.032</v>
      </c>
      <c r="Z98" s="3">
        <v>5720</v>
      </c>
      <c r="AA98" s="3">
        <v>130</v>
      </c>
      <c r="AB98" s="3">
        <v>-130</v>
      </c>
      <c r="AC98" s="3">
        <v>1.24</v>
      </c>
      <c r="AD98" s="3">
        <v>0.04</v>
      </c>
      <c r="AE98" s="3">
        <v>0.032258064516129</v>
      </c>
      <c r="AF98" s="3">
        <v>-0.04</v>
      </c>
      <c r="AG98" s="3">
        <v>250.121</v>
      </c>
      <c r="AH98" s="3">
        <v>1.549</v>
      </c>
      <c r="AI98" s="3">
        <v>0.00619300258674801</v>
      </c>
      <c r="AJ98" s="3">
        <v>-1.529</v>
      </c>
      <c r="AK98" s="3">
        <v>42524</v>
      </c>
      <c r="AL98" s="3">
        <v>1.61393596627525</v>
      </c>
      <c r="AM98" s="3" t="s">
        <v>397</v>
      </c>
      <c r="AN98" s="3" t="s">
        <v>54</v>
      </c>
      <c r="AO98" s="3">
        <v>2016</v>
      </c>
      <c r="AP98" s="3" t="s">
        <v>398</v>
      </c>
      <c r="AQ98" s="3" t="s">
        <v>304</v>
      </c>
      <c r="AR98" s="3" t="s">
        <v>154</v>
      </c>
      <c r="AS98" s="3">
        <v>1.52</v>
      </c>
      <c r="AT98" s="3">
        <v>0.03</v>
      </c>
      <c r="AU98" s="3">
        <v>-0.03</v>
      </c>
      <c r="AV98" s="3" t="s">
        <v>58</v>
      </c>
      <c r="AW98" s="3">
        <v>45209</v>
      </c>
      <c r="AX98" s="3">
        <v>5.11</v>
      </c>
      <c r="AY98" s="3">
        <v>0.8</v>
      </c>
      <c r="AZ98" s="3">
        <v>-0.8</v>
      </c>
      <c r="BA98" s="3">
        <v>42524</v>
      </c>
      <c r="BB98" s="3">
        <v>108.301409</v>
      </c>
      <c r="BC98" s="3">
        <v>-42.4097623</v>
      </c>
      <c r="BD98" s="3">
        <f t="shared" si="6"/>
        <v>418.299431104681</v>
      </c>
      <c r="BE98" s="3">
        <f t="shared" si="7"/>
        <v>5428252.74974229</v>
      </c>
      <c r="BF98" s="3">
        <f t="shared" si="8"/>
        <v>6011337454.48355</v>
      </c>
      <c r="BG98" s="3">
        <f t="shared" si="9"/>
        <v>1.10093287047433e-16</v>
      </c>
      <c r="BH98" s="3">
        <f t="shared" si="10"/>
        <v>0.000165472190686414</v>
      </c>
      <c r="BI98" s="3">
        <f t="shared" si="11"/>
        <v>0.165472190686414</v>
      </c>
    </row>
    <row r="99" s="1" customFormat="1" spans="1:61">
      <c r="A99" s="3" t="s">
        <v>399</v>
      </c>
      <c r="B99" s="3" t="s">
        <v>400</v>
      </c>
      <c r="C99" s="3">
        <v>1</v>
      </c>
      <c r="D99" s="3">
        <v>1</v>
      </c>
      <c r="E99" s="3" t="s">
        <v>54</v>
      </c>
      <c r="F99" s="3" t="s">
        <v>70</v>
      </c>
      <c r="G99" s="3">
        <v>6.8731697</v>
      </c>
      <c r="H99" s="3">
        <v>0.914161220259119</v>
      </c>
      <c r="I99" s="3">
        <v>0.0596516293806929</v>
      </c>
      <c r="J99" s="3">
        <v>9.6e-6</v>
      </c>
      <c r="K99" s="3">
        <v>1.39673548290245e-6</v>
      </c>
      <c r="L99" s="3">
        <v>-9.6e-6</v>
      </c>
      <c r="M99" s="3">
        <v>0.0804</v>
      </c>
      <c r="N99" s="3">
        <v>0.0031</v>
      </c>
      <c r="O99" s="3">
        <v>0.0385572139303483</v>
      </c>
      <c r="P99" s="3">
        <v>-0.0035</v>
      </c>
      <c r="Q99" s="3">
        <v>1.44</v>
      </c>
      <c r="R99" s="3">
        <v>2.985984</v>
      </c>
      <c r="S99" s="3">
        <v>0.11</v>
      </c>
      <c r="T99" s="3">
        <v>0.0763888888888889</v>
      </c>
      <c r="U99" s="3">
        <v>-0.11</v>
      </c>
      <c r="V99" s="3">
        <v>2.07</v>
      </c>
      <c r="W99" s="3">
        <v>0.33</v>
      </c>
      <c r="X99" s="3">
        <v>0.159420289855072</v>
      </c>
      <c r="Y99" s="3">
        <v>-0.33</v>
      </c>
      <c r="Z99" s="3">
        <v>6510</v>
      </c>
      <c r="AA99" s="3">
        <v>100</v>
      </c>
      <c r="AB99" s="3">
        <v>-100</v>
      </c>
      <c r="AC99" s="3">
        <v>1.46</v>
      </c>
      <c r="AD99" s="3">
        <v>0.18</v>
      </c>
      <c r="AE99" s="3">
        <v>0.123287671232877</v>
      </c>
      <c r="AF99" s="3">
        <v>-0.18</v>
      </c>
      <c r="AG99" s="3">
        <v>2305.01</v>
      </c>
      <c r="AH99" s="3">
        <v>131.34</v>
      </c>
      <c r="AI99" s="3">
        <v>0.0569802300206941</v>
      </c>
      <c r="AJ99" s="3">
        <v>-118.14</v>
      </c>
      <c r="AK99" s="3">
        <v>43545</v>
      </c>
      <c r="AL99" s="3">
        <v>1.57841042010088</v>
      </c>
      <c r="AM99" s="3" t="s">
        <v>400</v>
      </c>
      <c r="AN99" s="3" t="s">
        <v>54</v>
      </c>
      <c r="AO99" s="3">
        <v>2010</v>
      </c>
      <c r="AP99" s="3" t="s">
        <v>401</v>
      </c>
      <c r="AQ99" s="3" t="s">
        <v>402</v>
      </c>
      <c r="AR99" s="3" t="s">
        <v>58</v>
      </c>
      <c r="AS99" s="3">
        <v>2.36</v>
      </c>
      <c r="AT99" s="3"/>
      <c r="AU99" s="3"/>
      <c r="AV99" s="3" t="s">
        <v>58</v>
      </c>
      <c r="AW99" s="3">
        <v>44862</v>
      </c>
      <c r="AX99" s="3">
        <v>2.8</v>
      </c>
      <c r="AY99" s="3">
        <v>0.3</v>
      </c>
      <c r="AZ99" s="3">
        <v>-0.3</v>
      </c>
      <c r="BA99" s="3">
        <v>41773</v>
      </c>
      <c r="BB99" s="3">
        <v>296.8136883</v>
      </c>
      <c r="BC99" s="3">
        <v>47.5265446</v>
      </c>
      <c r="BD99" s="3">
        <f t="shared" si="6"/>
        <v>364.266012532946</v>
      </c>
      <c r="BE99" s="3">
        <f t="shared" si="7"/>
        <v>16492777.7427964</v>
      </c>
      <c r="BF99" s="3">
        <f t="shared" si="8"/>
        <v>2551418551.33481</v>
      </c>
      <c r="BG99" s="3">
        <f t="shared" si="9"/>
        <v>7.02203180000453e-16</v>
      </c>
      <c r="BH99" s="3">
        <f t="shared" si="10"/>
        <v>4.78013799487107e-6</v>
      </c>
      <c r="BI99" s="3">
        <f t="shared" si="11"/>
        <v>0.00478013799487107</v>
      </c>
    </row>
    <row r="100" s="1" customFormat="1" spans="1:61">
      <c r="A100" s="3" t="s">
        <v>403</v>
      </c>
      <c r="B100" s="3" t="s">
        <v>404</v>
      </c>
      <c r="C100" s="3">
        <v>1</v>
      </c>
      <c r="D100" s="3">
        <v>1</v>
      </c>
      <c r="E100" s="3" t="s">
        <v>54</v>
      </c>
      <c r="F100" s="3" t="s">
        <v>405</v>
      </c>
      <c r="G100" s="3">
        <v>2.7347749</v>
      </c>
      <c r="H100" s="3">
        <v>2.29751457789085</v>
      </c>
      <c r="I100" s="3">
        <v>0.14991938518048</v>
      </c>
      <c r="J100" s="3">
        <v>3.9e-6</v>
      </c>
      <c r="K100" s="3">
        <v>1.42607715172463e-6</v>
      </c>
      <c r="L100" s="3">
        <v>-3.9e-6</v>
      </c>
      <c r="M100" s="3">
        <v>0.04415</v>
      </c>
      <c r="N100" s="3">
        <v>0.00062</v>
      </c>
      <c r="O100" s="3">
        <v>0.0140430351075878</v>
      </c>
      <c r="P100" s="3">
        <v>-0.00052</v>
      </c>
      <c r="Q100" s="3">
        <v>1.533</v>
      </c>
      <c r="R100" s="3">
        <v>3.602686437</v>
      </c>
      <c r="S100" s="3">
        <v>0.046</v>
      </c>
      <c r="T100" s="3">
        <v>0.0300065231572081</v>
      </c>
      <c r="U100" s="3">
        <v>-0.047</v>
      </c>
      <c r="V100" s="3">
        <v>1.28</v>
      </c>
      <c r="W100" s="3">
        <v>0.18</v>
      </c>
      <c r="X100" s="3">
        <v>0.140625</v>
      </c>
      <c r="Y100" s="3">
        <v>-0.18</v>
      </c>
      <c r="Z100" s="3">
        <v>6789</v>
      </c>
      <c r="AA100" s="3">
        <v>50</v>
      </c>
      <c r="AB100" s="3">
        <v>-49</v>
      </c>
      <c r="AC100" s="3">
        <v>1.53</v>
      </c>
      <c r="AD100" s="3">
        <v>0.07</v>
      </c>
      <c r="AE100" s="3">
        <v>0.0457516339869281</v>
      </c>
      <c r="AF100" s="3">
        <v>-0.05</v>
      </c>
      <c r="AG100" s="3">
        <v>136.681</v>
      </c>
      <c r="AH100" s="3">
        <v>0.938</v>
      </c>
      <c r="AI100" s="3">
        <v>0.0068626948880971</v>
      </c>
      <c r="AJ100" s="3">
        <v>-0.924</v>
      </c>
      <c r="AK100" s="3">
        <v>42159</v>
      </c>
      <c r="AL100" s="3">
        <v>1.47564697865103</v>
      </c>
      <c r="AM100" s="3" t="s">
        <v>404</v>
      </c>
      <c r="AN100" s="3" t="s">
        <v>54</v>
      </c>
      <c r="AO100" s="3">
        <v>2015</v>
      </c>
      <c r="AP100" s="3" t="s">
        <v>405</v>
      </c>
      <c r="AQ100" s="3" t="s">
        <v>80</v>
      </c>
      <c r="AR100" s="3" t="s">
        <v>405</v>
      </c>
      <c r="AS100" s="3">
        <v>1.73</v>
      </c>
      <c r="AT100" s="3">
        <v>0.04</v>
      </c>
      <c r="AU100" s="3">
        <v>-0.04</v>
      </c>
      <c r="AV100" s="3" t="s">
        <v>58</v>
      </c>
      <c r="AW100" s="3">
        <v>44645</v>
      </c>
      <c r="AX100" s="3">
        <v>1.3</v>
      </c>
      <c r="AY100" s="3">
        <v>0.2</v>
      </c>
      <c r="AZ100" s="3">
        <v>-0.2</v>
      </c>
      <c r="BA100" s="3">
        <v>44585</v>
      </c>
      <c r="BB100" s="3">
        <v>78.2955912</v>
      </c>
      <c r="BC100" s="3">
        <v>33.3179532</v>
      </c>
      <c r="BD100" s="3">
        <f t="shared" si="6"/>
        <v>435.532821912597</v>
      </c>
      <c r="BE100" s="3">
        <f t="shared" si="7"/>
        <v>67401945.6638376</v>
      </c>
      <c r="BF100" s="3">
        <f t="shared" si="8"/>
        <v>34578887563.5478</v>
      </c>
      <c r="BG100" s="3">
        <f t="shared" si="9"/>
        <v>1.84379170370746e-15</v>
      </c>
      <c r="BH100" s="3">
        <f t="shared" si="10"/>
        <v>0.00734953546307826</v>
      </c>
      <c r="BI100" s="3">
        <f t="shared" si="11"/>
        <v>7.34953546307826</v>
      </c>
    </row>
    <row r="101" s="1" customFormat="1" spans="1:61">
      <c r="A101" s="3" t="s">
        <v>406</v>
      </c>
      <c r="B101" s="3" t="s">
        <v>407</v>
      </c>
      <c r="C101" s="3">
        <v>1</v>
      </c>
      <c r="D101" s="3">
        <v>1</v>
      </c>
      <c r="E101" s="3" t="s">
        <v>54</v>
      </c>
      <c r="F101" s="3" t="s">
        <v>70</v>
      </c>
      <c r="G101" s="3">
        <v>3.89713</v>
      </c>
      <c r="H101" s="3">
        <v>1.61225958590039</v>
      </c>
      <c r="I101" s="3">
        <v>0.105204540678655</v>
      </c>
      <c r="J101" s="3">
        <v>2e-5</v>
      </c>
      <c r="K101" s="3">
        <v>5.13198174040897e-6</v>
      </c>
      <c r="L101" s="3">
        <v>-2e-5</v>
      </c>
      <c r="M101" s="3">
        <v>0.05166</v>
      </c>
      <c r="N101" s="3">
        <v>0.00069</v>
      </c>
      <c r="O101" s="3">
        <v>0.0133565621370499</v>
      </c>
      <c r="P101" s="3">
        <v>-0.0007</v>
      </c>
      <c r="Q101" s="3">
        <v>1.29</v>
      </c>
      <c r="R101" s="3">
        <v>2.146689</v>
      </c>
      <c r="S101" s="3">
        <v>0.03</v>
      </c>
      <c r="T101" s="3">
        <v>0.0232558139534884</v>
      </c>
      <c r="U101" s="3">
        <v>-0.03</v>
      </c>
      <c r="V101" s="3">
        <v>1.155</v>
      </c>
      <c r="W101" s="3">
        <v>0.072</v>
      </c>
      <c r="X101" s="3">
        <v>0.0623376623376623</v>
      </c>
      <c r="Y101" s="3">
        <v>-0.072</v>
      </c>
      <c r="Z101" s="3">
        <v>6090</v>
      </c>
      <c r="AA101" s="3">
        <v>70</v>
      </c>
      <c r="AB101" s="3">
        <v>-70</v>
      </c>
      <c r="AC101" s="3">
        <v>1.21</v>
      </c>
      <c r="AD101" s="3">
        <v>0.05</v>
      </c>
      <c r="AE101" s="3">
        <v>0.0413223140495868</v>
      </c>
      <c r="AF101" s="3">
        <v>-0.05</v>
      </c>
      <c r="AG101" s="3">
        <v>790.663</v>
      </c>
      <c r="AH101" s="3">
        <v>26.737</v>
      </c>
      <c r="AI101" s="3">
        <v>0.0338159241042012</v>
      </c>
      <c r="AJ101" s="3">
        <v>-25.071</v>
      </c>
      <c r="AK101" s="3">
        <v>43545</v>
      </c>
      <c r="AL101" s="3">
        <v>1.46432178329558</v>
      </c>
      <c r="AM101" s="3" t="s">
        <v>407</v>
      </c>
      <c r="AN101" s="3" t="s">
        <v>54</v>
      </c>
      <c r="AO101" s="3">
        <v>2011</v>
      </c>
      <c r="AP101" s="3" t="s">
        <v>408</v>
      </c>
      <c r="AQ101" s="3" t="s">
        <v>72</v>
      </c>
      <c r="AR101" s="3" t="s">
        <v>70</v>
      </c>
      <c r="AS101" s="3">
        <v>1.65</v>
      </c>
      <c r="AT101" s="3">
        <v>0.04</v>
      </c>
      <c r="AU101" s="3">
        <v>-0.04</v>
      </c>
      <c r="AV101" s="3" t="s">
        <v>58</v>
      </c>
      <c r="AW101" s="3">
        <v>44883</v>
      </c>
      <c r="AX101" s="3">
        <v>5</v>
      </c>
      <c r="AY101" s="3">
        <v>1</v>
      </c>
      <c r="AZ101" s="3">
        <v>-1</v>
      </c>
      <c r="BA101" s="3">
        <v>41773</v>
      </c>
      <c r="BB101" s="3">
        <v>97.0335983</v>
      </c>
      <c r="BC101" s="3">
        <v>-0.1707293</v>
      </c>
      <c r="BD101" s="3">
        <f t="shared" si="6"/>
        <v>396.596555866286</v>
      </c>
      <c r="BE101" s="3">
        <f t="shared" si="7"/>
        <v>5651323.19953829</v>
      </c>
      <c r="BF101" s="3">
        <f t="shared" si="8"/>
        <v>2117587387.74667</v>
      </c>
      <c r="BG101" s="3">
        <f t="shared" si="9"/>
        <v>1.28054044495355e-16</v>
      </c>
      <c r="BH101" s="3">
        <f t="shared" si="10"/>
        <v>5.24497303762994e-5</v>
      </c>
      <c r="BI101" s="3">
        <f t="shared" si="11"/>
        <v>0.0524497303762994</v>
      </c>
    </row>
    <row r="102" s="1" customFormat="1" spans="1:61">
      <c r="A102" s="3" t="s">
        <v>409</v>
      </c>
      <c r="B102" s="3" t="s">
        <v>410</v>
      </c>
      <c r="C102" s="3">
        <v>1</v>
      </c>
      <c r="D102" s="3">
        <v>1</v>
      </c>
      <c r="E102" s="3" t="s">
        <v>54</v>
      </c>
      <c r="F102" s="3" t="s">
        <v>70</v>
      </c>
      <c r="G102" s="3">
        <v>2.83891856</v>
      </c>
      <c r="H102" s="3">
        <v>2.21323192871021</v>
      </c>
      <c r="I102" s="3">
        <v>0.144419701710291</v>
      </c>
      <c r="J102" s="3">
        <v>8.1e-7</v>
      </c>
      <c r="K102" s="3">
        <v>2.85319914214094e-7</v>
      </c>
      <c r="L102" s="3">
        <v>-8.1e-7</v>
      </c>
      <c r="M102" s="3">
        <v>0.03772</v>
      </c>
      <c r="N102" s="3">
        <v>0.00083</v>
      </c>
      <c r="O102" s="3">
        <v>0.0220042417815483</v>
      </c>
      <c r="P102" s="3">
        <v>-0.00089</v>
      </c>
      <c r="Q102" s="3">
        <v>1.05</v>
      </c>
      <c r="R102" s="3">
        <v>1.157625</v>
      </c>
      <c r="S102" s="3">
        <v>0.052</v>
      </c>
      <c r="T102" s="3">
        <v>0.0495238095238095</v>
      </c>
      <c r="U102" s="3">
        <v>-0.052</v>
      </c>
      <c r="V102" s="3">
        <v>0.643</v>
      </c>
      <c r="W102" s="3">
        <v>0.056</v>
      </c>
      <c r="X102" s="3">
        <v>0.0870917573872473</v>
      </c>
      <c r="Y102" s="3">
        <v>-0.054</v>
      </c>
      <c r="Z102" s="3">
        <v>5600</v>
      </c>
      <c r="AA102" s="3">
        <v>100</v>
      </c>
      <c r="AB102" s="3">
        <v>-100</v>
      </c>
      <c r="AC102" s="3">
        <v>0.89</v>
      </c>
      <c r="AD102" s="3">
        <v>0.06</v>
      </c>
      <c r="AE102" s="3">
        <v>0.0674157303370786</v>
      </c>
      <c r="AF102" s="3">
        <v>-0.06</v>
      </c>
      <c r="AG102" s="3">
        <v>398.276</v>
      </c>
      <c r="AH102" s="3">
        <v>5.82</v>
      </c>
      <c r="AI102" s="3">
        <v>0.014612981952214</v>
      </c>
      <c r="AJ102" s="3">
        <v>-5.657</v>
      </c>
      <c r="AK102" s="3">
        <v>43545</v>
      </c>
      <c r="AL102" s="3">
        <v>1.40435863919695</v>
      </c>
      <c r="AM102" s="3" t="s">
        <v>410</v>
      </c>
      <c r="AN102" s="3" t="s">
        <v>54</v>
      </c>
      <c r="AO102" s="3">
        <v>2012</v>
      </c>
      <c r="AP102" s="3" t="s">
        <v>411</v>
      </c>
      <c r="AQ102" s="3" t="s">
        <v>222</v>
      </c>
      <c r="AR102" s="3" t="s">
        <v>411</v>
      </c>
      <c r="AS102" s="3">
        <v>0.84</v>
      </c>
      <c r="AT102" s="3">
        <v>0.07</v>
      </c>
      <c r="AU102" s="3">
        <v>-0.16</v>
      </c>
      <c r="AV102" s="3" t="s">
        <v>58</v>
      </c>
      <c r="AW102" s="3">
        <v>44667</v>
      </c>
      <c r="AX102" s="3">
        <v>2.6</v>
      </c>
      <c r="AY102" s="3">
        <v>2.2</v>
      </c>
      <c r="AZ102" s="3">
        <v>-1.8</v>
      </c>
      <c r="BA102" s="3">
        <v>44585</v>
      </c>
      <c r="BB102" s="3">
        <v>223.8199788</v>
      </c>
      <c r="BC102" s="3">
        <v>-2.0576866</v>
      </c>
      <c r="BD102" s="3">
        <f t="shared" si="6"/>
        <v>476.70925726256</v>
      </c>
      <c r="BE102" s="3">
        <f t="shared" si="7"/>
        <v>18905777.6678579</v>
      </c>
      <c r="BF102" s="3">
        <f t="shared" si="8"/>
        <v>13287741726.3457</v>
      </c>
      <c r="BG102" s="3">
        <f t="shared" si="9"/>
        <v>1.33454441393232e-16</v>
      </c>
      <c r="BH102" s="3">
        <f t="shared" si="10"/>
        <v>0.00199929903398533</v>
      </c>
      <c r="BI102" s="3">
        <f t="shared" si="11"/>
        <v>1.99929903398533</v>
      </c>
    </row>
    <row r="103" s="1" customFormat="1" spans="1:61">
      <c r="A103" s="3" t="s">
        <v>412</v>
      </c>
      <c r="B103" s="3" t="s">
        <v>413</v>
      </c>
      <c r="C103" s="3">
        <v>1</v>
      </c>
      <c r="D103" s="3">
        <v>1</v>
      </c>
      <c r="E103" s="3" t="s">
        <v>54</v>
      </c>
      <c r="F103" s="3" t="s">
        <v>414</v>
      </c>
      <c r="G103" s="3">
        <v>15.168865</v>
      </c>
      <c r="H103" s="3">
        <v>0.414215908705101</v>
      </c>
      <c r="I103" s="3">
        <v>0.0270287705517195</v>
      </c>
      <c r="J103" s="3">
        <v>1.8e-5</v>
      </c>
      <c r="K103" s="3">
        <v>1.18664118904084e-6</v>
      </c>
      <c r="L103" s="3">
        <v>-1.8e-5</v>
      </c>
      <c r="M103" s="3">
        <v>0.1207</v>
      </c>
      <c r="N103" s="3">
        <v>0.0037</v>
      </c>
      <c r="O103" s="3">
        <v>0.0306545153272577</v>
      </c>
      <c r="P103" s="3">
        <v>-0.0037</v>
      </c>
      <c r="Q103" s="3">
        <v>1.117</v>
      </c>
      <c r="R103" s="3">
        <v>1.393668613</v>
      </c>
      <c r="S103" s="3">
        <v>0.054</v>
      </c>
      <c r="T103" s="3">
        <v>0.0483437779767234</v>
      </c>
      <c r="U103" s="3">
        <v>-0.047</v>
      </c>
      <c r="V103" s="3">
        <v>1.942</v>
      </c>
      <c r="W103" s="3">
        <v>0.092</v>
      </c>
      <c r="X103" s="3">
        <v>0.0473738414006179</v>
      </c>
      <c r="Y103" s="3">
        <v>-0.091</v>
      </c>
      <c r="Z103" s="3">
        <v>5788</v>
      </c>
      <c r="AA103" s="3">
        <v>80</v>
      </c>
      <c r="AB103" s="3">
        <v>-80</v>
      </c>
      <c r="AC103" s="3">
        <v>1.03</v>
      </c>
      <c r="AD103" s="3">
        <v>0.06</v>
      </c>
      <c r="AE103" s="3">
        <v>0.058252427184466</v>
      </c>
      <c r="AF103" s="3">
        <v>-0.06</v>
      </c>
      <c r="AG103" s="3">
        <v>306.063</v>
      </c>
      <c r="AH103" s="3">
        <v>2.051</v>
      </c>
      <c r="AI103" s="3">
        <v>0.00670123471311462</v>
      </c>
      <c r="AJ103" s="3">
        <v>-2.025</v>
      </c>
      <c r="AK103" s="3">
        <v>44182</v>
      </c>
      <c r="AL103" s="3">
        <v>1.37768525541606</v>
      </c>
      <c r="AM103" s="3" t="s">
        <v>413</v>
      </c>
      <c r="AN103" s="3" t="s">
        <v>54</v>
      </c>
      <c r="AO103" s="3">
        <v>2020</v>
      </c>
      <c r="AP103" s="3" t="s">
        <v>414</v>
      </c>
      <c r="AQ103" s="3" t="s">
        <v>107</v>
      </c>
      <c r="AR103" s="3" t="s">
        <v>112</v>
      </c>
      <c r="AS103" s="3">
        <v>1.13</v>
      </c>
      <c r="AT103" s="3">
        <v>0.06</v>
      </c>
      <c r="AU103" s="3">
        <v>-0.06</v>
      </c>
      <c r="AV103" s="3" t="s">
        <v>58</v>
      </c>
      <c r="AW103" s="3">
        <v>44709</v>
      </c>
      <c r="AX103" s="3">
        <v>5.7</v>
      </c>
      <c r="AY103" s="3">
        <v>1.7</v>
      </c>
      <c r="AZ103" s="3">
        <v>-1.7</v>
      </c>
      <c r="BA103" s="3">
        <v>44182</v>
      </c>
      <c r="BB103" s="3">
        <v>22.4458116</v>
      </c>
      <c r="BC103" s="3">
        <v>-60.7399096</v>
      </c>
      <c r="BD103" s="3">
        <f t="shared" si="6"/>
        <v>442.158131119199</v>
      </c>
      <c r="BE103" s="3">
        <f t="shared" si="7"/>
        <v>4434172.73224248</v>
      </c>
      <c r="BF103" s="3">
        <f t="shared" si="8"/>
        <v>304367352.569997</v>
      </c>
      <c r="BG103" s="3">
        <f t="shared" si="9"/>
        <v>5.25379880767521e-17</v>
      </c>
      <c r="BH103" s="3">
        <f t="shared" si="10"/>
        <v>0.000143923588318932</v>
      </c>
      <c r="BI103" s="3">
        <f t="shared" si="11"/>
        <v>0.143923588318932</v>
      </c>
    </row>
    <row r="104" s="1" customFormat="1" spans="1:61">
      <c r="A104" s="3" t="s">
        <v>415</v>
      </c>
      <c r="B104" s="3" t="s">
        <v>416</v>
      </c>
      <c r="C104" s="3">
        <v>1</v>
      </c>
      <c r="D104" s="3">
        <v>1</v>
      </c>
      <c r="E104" s="3" t="s">
        <v>54</v>
      </c>
      <c r="F104" s="3" t="s">
        <v>70</v>
      </c>
      <c r="G104" s="3">
        <v>3.40883</v>
      </c>
      <c r="H104" s="3">
        <v>1.84320872557446</v>
      </c>
      <c r="I104" s="3">
        <v>0.120274631358856</v>
      </c>
      <c r="J104" s="3">
        <v>6e-6</v>
      </c>
      <c r="K104" s="3">
        <v>1.76013470897639e-6</v>
      </c>
      <c r="L104" s="3">
        <v>-6e-6</v>
      </c>
      <c r="M104" s="3">
        <v>0.04465</v>
      </c>
      <c r="N104" s="3">
        <v>0.00073</v>
      </c>
      <c r="O104" s="3">
        <v>0.0163493840985442</v>
      </c>
      <c r="P104" s="3">
        <v>-0.00074</v>
      </c>
      <c r="Q104" s="3">
        <v>1.213</v>
      </c>
      <c r="R104" s="3">
        <v>1.784770597</v>
      </c>
      <c r="S104" s="3">
        <v>0.042</v>
      </c>
      <c r="T104" s="3">
        <v>0.0346248969497115</v>
      </c>
      <c r="U104" s="3">
        <v>-0.042</v>
      </c>
      <c r="V104" s="3">
        <v>0.906</v>
      </c>
      <c r="W104" s="3">
        <v>0.046</v>
      </c>
      <c r="X104" s="3">
        <v>0.0507726269315673</v>
      </c>
      <c r="Y104" s="3">
        <v>-0.044</v>
      </c>
      <c r="Z104" s="3">
        <v>6150</v>
      </c>
      <c r="AA104" s="3">
        <v>140</v>
      </c>
      <c r="AB104" s="3">
        <v>-140</v>
      </c>
      <c r="AC104" s="3">
        <v>1.02</v>
      </c>
      <c r="AD104" s="3">
        <v>0.05</v>
      </c>
      <c r="AE104" s="3">
        <v>0.0490196078431373</v>
      </c>
      <c r="AF104" s="3">
        <v>-0.05</v>
      </c>
      <c r="AG104" s="3">
        <v>348.494</v>
      </c>
      <c r="AH104" s="3">
        <v>5.654</v>
      </c>
      <c r="AI104" s="3">
        <v>0.01622409568027</v>
      </c>
      <c r="AJ104" s="3">
        <v>-5.479</v>
      </c>
      <c r="AK104" s="3">
        <v>43545</v>
      </c>
      <c r="AL104" s="3">
        <v>1.34340354585734</v>
      </c>
      <c r="AM104" s="3" t="s">
        <v>416</v>
      </c>
      <c r="AN104" s="3" t="s">
        <v>54</v>
      </c>
      <c r="AO104" s="3">
        <v>2014</v>
      </c>
      <c r="AP104" s="3" t="s">
        <v>417</v>
      </c>
      <c r="AQ104" s="3" t="s">
        <v>84</v>
      </c>
      <c r="AR104" s="3" t="s">
        <v>418</v>
      </c>
      <c r="AS104" s="3">
        <v>1.09</v>
      </c>
      <c r="AT104" s="3">
        <v>0.03</v>
      </c>
      <c r="AU104" s="3">
        <v>-0.03</v>
      </c>
      <c r="AV104" s="3" t="s">
        <v>58</v>
      </c>
      <c r="AW104" s="3">
        <v>44661</v>
      </c>
      <c r="AX104" s="3">
        <v>5</v>
      </c>
      <c r="AY104" s="3">
        <v>3</v>
      </c>
      <c r="AZ104" s="3">
        <v>-2</v>
      </c>
      <c r="BA104" s="3">
        <v>44585</v>
      </c>
      <c r="BB104" s="3">
        <v>353.6162694</v>
      </c>
      <c r="BC104" s="3">
        <v>-1.5799849</v>
      </c>
      <c r="BD104" s="3">
        <f t="shared" si="6"/>
        <v>448.007270723991</v>
      </c>
      <c r="BE104" s="3">
        <f t="shared" si="7"/>
        <v>5651323.19953829</v>
      </c>
      <c r="BF104" s="3">
        <f t="shared" si="8"/>
        <v>2834700751.79142</v>
      </c>
      <c r="BG104" s="3">
        <f t="shared" si="9"/>
        <v>6.31269099496106e-17</v>
      </c>
      <c r="BH104" s="3">
        <f t="shared" si="10"/>
        <v>0.000377001182212265</v>
      </c>
      <c r="BI104" s="3">
        <f t="shared" si="11"/>
        <v>0.377001182212265</v>
      </c>
    </row>
    <row r="105" s="1" customFormat="1" spans="1:61">
      <c r="A105" s="3" t="s">
        <v>419</v>
      </c>
      <c r="B105" s="3" t="s">
        <v>420</v>
      </c>
      <c r="C105" s="3">
        <v>2</v>
      </c>
      <c r="D105" s="3">
        <v>1</v>
      </c>
      <c r="E105" s="3" t="s">
        <v>54</v>
      </c>
      <c r="F105" s="3" t="s">
        <v>70</v>
      </c>
      <c r="G105" s="3">
        <v>3.0395824</v>
      </c>
      <c r="H105" s="3">
        <v>2.06712119401665</v>
      </c>
      <c r="I105" s="3">
        <v>0.134885559152799</v>
      </c>
      <c r="J105" s="3">
        <v>3.5e-6</v>
      </c>
      <c r="K105" s="3">
        <v>1.15147396563423e-6</v>
      </c>
      <c r="L105" s="3">
        <v>-3.5e-6</v>
      </c>
      <c r="M105" s="3">
        <v>0.03998</v>
      </c>
      <c r="N105" s="3">
        <v>0.00084</v>
      </c>
      <c r="O105" s="3">
        <v>0.0210105052526263</v>
      </c>
      <c r="P105" s="3">
        <v>-0.00091</v>
      </c>
      <c r="Q105" s="3">
        <v>1.02</v>
      </c>
      <c r="R105" s="3">
        <v>1.061208</v>
      </c>
      <c r="S105" s="3">
        <v>0.07</v>
      </c>
      <c r="T105" s="3">
        <v>0.0686274509803922</v>
      </c>
      <c r="U105" s="3">
        <v>-0.06</v>
      </c>
      <c r="V105" s="3">
        <v>0.616</v>
      </c>
      <c r="W105" s="3">
        <v>0.03</v>
      </c>
      <c r="X105" s="3">
        <v>0.0487012987012987</v>
      </c>
      <c r="Y105" s="3">
        <v>-0.03</v>
      </c>
      <c r="Z105" s="3">
        <v>5190</v>
      </c>
      <c r="AA105" s="3">
        <v>160</v>
      </c>
      <c r="AB105" s="3">
        <v>-170</v>
      </c>
      <c r="AC105" s="3">
        <v>0.92</v>
      </c>
      <c r="AD105" s="3">
        <v>0.06</v>
      </c>
      <c r="AE105" s="3">
        <v>0.0652173913043478</v>
      </c>
      <c r="AF105" s="3">
        <v>-0.06</v>
      </c>
      <c r="AG105" s="3">
        <v>199.173</v>
      </c>
      <c r="AH105" s="3">
        <v>1.451</v>
      </c>
      <c r="AI105" s="3">
        <v>0.00728512398768909</v>
      </c>
      <c r="AJ105" s="3">
        <v>-1.43</v>
      </c>
      <c r="AK105" s="3">
        <v>43545</v>
      </c>
      <c r="AL105" s="3">
        <v>1.33209129578465</v>
      </c>
      <c r="AM105" s="3" t="s">
        <v>420</v>
      </c>
      <c r="AN105" s="3" t="s">
        <v>54</v>
      </c>
      <c r="AO105" s="3">
        <v>2011</v>
      </c>
      <c r="AP105" s="3" t="s">
        <v>421</v>
      </c>
      <c r="AQ105" s="3" t="s">
        <v>240</v>
      </c>
      <c r="AR105" s="3" t="s">
        <v>421</v>
      </c>
      <c r="AS105" s="3">
        <v>0.9</v>
      </c>
      <c r="AT105" s="3">
        <v>0.05</v>
      </c>
      <c r="AU105" s="3">
        <v>-0.04</v>
      </c>
      <c r="AV105" s="3" t="s">
        <v>58</v>
      </c>
      <c r="AW105" s="3">
        <v>44625</v>
      </c>
      <c r="AX105" s="3">
        <v>4.4</v>
      </c>
      <c r="AY105" s="3">
        <v>3.8</v>
      </c>
      <c r="AZ105" s="3">
        <v>-2.6</v>
      </c>
      <c r="BA105" s="3">
        <v>44585</v>
      </c>
      <c r="BB105" s="3">
        <v>222.7673221</v>
      </c>
      <c r="BC105" s="3">
        <v>5.9473626</v>
      </c>
      <c r="BD105" s="3">
        <f t="shared" si="6"/>
        <v>468.242558670183</v>
      </c>
      <c r="BE105" s="3">
        <f t="shared" si="7"/>
        <v>7158985.12602966</v>
      </c>
      <c r="BF105" s="3">
        <f t="shared" si="8"/>
        <v>4478843427.48516</v>
      </c>
      <c r="BG105" s="3">
        <f t="shared" si="9"/>
        <v>5.69814755238132e-17</v>
      </c>
      <c r="BH105" s="3">
        <f t="shared" si="10"/>
        <v>0.0043523258505458</v>
      </c>
      <c r="BI105" s="3">
        <f t="shared" si="11"/>
        <v>4.3523258505458</v>
      </c>
    </row>
    <row r="106" s="1" customFormat="1" spans="1:61">
      <c r="A106" s="3" t="s">
        <v>422</v>
      </c>
      <c r="B106" s="3" t="s">
        <v>423</v>
      </c>
      <c r="C106" s="3">
        <v>2</v>
      </c>
      <c r="D106" s="3">
        <v>1</v>
      </c>
      <c r="E106" s="3" t="s">
        <v>54</v>
      </c>
      <c r="F106" s="3" t="s">
        <v>424</v>
      </c>
      <c r="G106" s="3">
        <v>3.2589263</v>
      </c>
      <c r="H106" s="3">
        <v>1.9279924188528</v>
      </c>
      <c r="I106" s="3">
        <v>0.125807009386806</v>
      </c>
      <c r="J106" s="3">
        <v>1.5e-6</v>
      </c>
      <c r="K106" s="3">
        <v>4.60274293407617e-7</v>
      </c>
      <c r="L106" s="3">
        <v>-1.5e-6</v>
      </c>
      <c r="M106" s="3">
        <v>0.04097</v>
      </c>
      <c r="N106" s="3">
        <v>0.00064</v>
      </c>
      <c r="O106" s="3">
        <v>0.0156211862338296</v>
      </c>
      <c r="P106" s="3">
        <v>-0.00064</v>
      </c>
      <c r="Q106" s="3">
        <v>1</v>
      </c>
      <c r="R106" s="3">
        <v>1</v>
      </c>
      <c r="S106" s="3">
        <v>0.071</v>
      </c>
      <c r="T106" s="3">
        <v>0.071</v>
      </c>
      <c r="U106" s="3">
        <v>-0.067</v>
      </c>
      <c r="V106" s="3">
        <v>0.613</v>
      </c>
      <c r="W106" s="3">
        <v>0.027</v>
      </c>
      <c r="X106" s="3">
        <v>0.0440456769983687</v>
      </c>
      <c r="Y106" s="3">
        <v>-0.026</v>
      </c>
      <c r="Z106" s="3">
        <v>5222</v>
      </c>
      <c r="AA106" s="3">
        <v>40</v>
      </c>
      <c r="AB106" s="3">
        <v>-40</v>
      </c>
      <c r="AC106" s="3">
        <v>0.86</v>
      </c>
      <c r="AD106" s="3">
        <v>0.04</v>
      </c>
      <c r="AE106" s="3">
        <v>0.0465116279069767</v>
      </c>
      <c r="AF106" s="3">
        <v>-0.04</v>
      </c>
      <c r="AG106" s="3">
        <v>178.475</v>
      </c>
      <c r="AH106" s="3">
        <v>1.32</v>
      </c>
      <c r="AI106" s="3">
        <v>0.0073959938366718</v>
      </c>
      <c r="AJ106" s="3">
        <v>-1.301</v>
      </c>
      <c r="AK106" s="3">
        <v>42474</v>
      </c>
      <c r="AL106" s="3">
        <v>1.3077964630465</v>
      </c>
      <c r="AM106" s="3" t="s">
        <v>423</v>
      </c>
      <c r="AN106" s="3" t="s">
        <v>54</v>
      </c>
      <c r="AO106" s="3">
        <v>2016</v>
      </c>
      <c r="AP106" s="3" t="s">
        <v>425</v>
      </c>
      <c r="AQ106" s="3" t="s">
        <v>426</v>
      </c>
      <c r="AR106" s="3" t="s">
        <v>425</v>
      </c>
      <c r="AS106" s="3">
        <v>0.86</v>
      </c>
      <c r="AT106" s="3">
        <v>0.01</v>
      </c>
      <c r="AU106" s="3">
        <v>-0.01</v>
      </c>
      <c r="AV106" s="3" t="s">
        <v>58</v>
      </c>
      <c r="AW106" s="3">
        <v>44641</v>
      </c>
      <c r="AX106" s="3">
        <v>2.6</v>
      </c>
      <c r="AY106" s="3">
        <v>1.2</v>
      </c>
      <c r="AZ106" s="3">
        <v>-1.2</v>
      </c>
      <c r="BA106" s="3">
        <v>44585</v>
      </c>
      <c r="BB106" s="3">
        <v>62.670422</v>
      </c>
      <c r="BC106" s="3">
        <v>24.4016558</v>
      </c>
      <c r="BD106" s="3">
        <f t="shared" si="6"/>
        <v>463.125</v>
      </c>
      <c r="BE106" s="3">
        <f t="shared" si="7"/>
        <v>18905777.6678579</v>
      </c>
      <c r="BF106" s="3">
        <f t="shared" si="8"/>
        <v>11263221329.8216</v>
      </c>
      <c r="BG106" s="3">
        <f t="shared" si="9"/>
        <v>1.35898918898556e-16</v>
      </c>
      <c r="BH106" s="3">
        <f t="shared" si="10"/>
        <v>0.0116902509986805</v>
      </c>
      <c r="BI106" s="3">
        <f t="shared" si="11"/>
        <v>11.6902509986805</v>
      </c>
    </row>
    <row r="107" s="1" customFormat="1" spans="1:61">
      <c r="A107" s="3" t="s">
        <v>427</v>
      </c>
      <c r="B107" s="3" t="s">
        <v>428</v>
      </c>
      <c r="C107" s="3">
        <v>1</v>
      </c>
      <c r="D107" s="3">
        <v>2</v>
      </c>
      <c r="E107" s="3" t="s">
        <v>54</v>
      </c>
      <c r="F107" s="3" t="s">
        <v>70</v>
      </c>
      <c r="G107" s="3">
        <v>2.9162383</v>
      </c>
      <c r="H107" s="3">
        <v>2.15455136159483</v>
      </c>
      <c r="I107" s="3">
        <v>0.140590627184002</v>
      </c>
      <c r="J107" s="3">
        <v>2.2e-6</v>
      </c>
      <c r="K107" s="3">
        <v>7.54396511423638e-7</v>
      </c>
      <c r="L107" s="3">
        <v>-2.2e-6</v>
      </c>
      <c r="M107" s="3">
        <v>0.0427</v>
      </c>
      <c r="N107" s="3">
        <v>0.00058</v>
      </c>
      <c r="O107" s="3">
        <v>0.0135831381733021</v>
      </c>
      <c r="P107" s="3">
        <v>-0.0012</v>
      </c>
      <c r="Q107" s="3">
        <v>1.281</v>
      </c>
      <c r="R107" s="3">
        <v>2.102071041</v>
      </c>
      <c r="S107" s="3">
        <v>0.079</v>
      </c>
      <c r="T107" s="3">
        <v>0.0616705698672912</v>
      </c>
      <c r="U107" s="3">
        <v>-0.079</v>
      </c>
      <c r="V107" s="3">
        <v>0.883</v>
      </c>
      <c r="W107" s="3">
        <v>0.027</v>
      </c>
      <c r="X107" s="3">
        <v>0.0305775764439411</v>
      </c>
      <c r="Y107" s="3">
        <v>-0.047</v>
      </c>
      <c r="Z107" s="3">
        <v>5653</v>
      </c>
      <c r="AA107" s="3">
        <v>90</v>
      </c>
      <c r="AB107" s="3">
        <v>-90</v>
      </c>
      <c r="AC107" s="3">
        <v>1.22</v>
      </c>
      <c r="AD107" s="3">
        <v>0.05</v>
      </c>
      <c r="AE107" s="3">
        <v>0.0409836065573771</v>
      </c>
      <c r="AF107" s="3">
        <v>-0.1</v>
      </c>
      <c r="AG107" s="3">
        <v>246.81</v>
      </c>
      <c r="AH107" s="3">
        <v>2.228</v>
      </c>
      <c r="AI107" s="3">
        <v>0.00902718690490661</v>
      </c>
      <c r="AJ107" s="3">
        <v>-2.188</v>
      </c>
      <c r="AK107" s="3">
        <v>43545</v>
      </c>
      <c r="AL107" s="3">
        <v>1.2773542206981</v>
      </c>
      <c r="AM107" s="3" t="s">
        <v>428</v>
      </c>
      <c r="AN107" s="3" t="s">
        <v>54</v>
      </c>
      <c r="AO107" s="3">
        <v>2009</v>
      </c>
      <c r="AP107" s="3" t="s">
        <v>429</v>
      </c>
      <c r="AQ107" s="3" t="s">
        <v>304</v>
      </c>
      <c r="AR107" s="3" t="s">
        <v>429</v>
      </c>
      <c r="AS107" s="3">
        <v>1.56</v>
      </c>
      <c r="AT107" s="3">
        <v>0.08</v>
      </c>
      <c r="AU107" s="3">
        <v>-0.08</v>
      </c>
      <c r="AV107" s="3" t="s">
        <v>58</v>
      </c>
      <c r="AW107" s="3">
        <v>44616</v>
      </c>
      <c r="AX107" s="3">
        <v>5</v>
      </c>
      <c r="AY107" s="3">
        <v>2.5</v>
      </c>
      <c r="AZ107" s="3">
        <v>-0.7</v>
      </c>
      <c r="BA107" s="3">
        <v>44585</v>
      </c>
      <c r="BB107" s="3">
        <v>129.8823772</v>
      </c>
      <c r="BC107" s="3">
        <v>47.3519076</v>
      </c>
      <c r="BD107" s="3">
        <f t="shared" si="6"/>
        <v>409.558403573288</v>
      </c>
      <c r="BE107" s="3">
        <f t="shared" si="7"/>
        <v>5651323.19953829</v>
      </c>
      <c r="BF107" s="3">
        <f t="shared" si="8"/>
        <v>3099519659.26336</v>
      </c>
      <c r="BG107" s="3">
        <f t="shared" si="9"/>
        <v>1.1820654161113e-16</v>
      </c>
      <c r="BH107" s="3">
        <f t="shared" si="10"/>
        <v>0.000785307120475267</v>
      </c>
      <c r="BI107" s="3">
        <f t="shared" si="11"/>
        <v>0.785307120475267</v>
      </c>
    </row>
    <row r="108" s="1" customFormat="1" spans="1:61">
      <c r="A108" s="3" t="s">
        <v>430</v>
      </c>
      <c r="B108" s="3" t="s">
        <v>431</v>
      </c>
      <c r="C108" s="3">
        <v>2</v>
      </c>
      <c r="D108" s="3">
        <v>1</v>
      </c>
      <c r="E108" s="3" t="s">
        <v>54</v>
      </c>
      <c r="F108" s="3" t="s">
        <v>432</v>
      </c>
      <c r="G108" s="3">
        <v>3.409264</v>
      </c>
      <c r="H108" s="3">
        <v>1.84297408472914</v>
      </c>
      <c r="I108" s="3">
        <v>0.120259320373843</v>
      </c>
      <c r="J108" s="3">
        <v>1e-6</v>
      </c>
      <c r="K108" s="3">
        <v>2.93318440578377e-7</v>
      </c>
      <c r="L108" s="3">
        <v>-1e-6</v>
      </c>
      <c r="M108" s="3">
        <v>0.048</v>
      </c>
      <c r="N108" s="3">
        <v>0.001</v>
      </c>
      <c r="O108" s="3">
        <v>0.0208333333333333</v>
      </c>
      <c r="P108" s="3">
        <v>-0.001</v>
      </c>
      <c r="Q108" s="3">
        <v>1.24</v>
      </c>
      <c r="R108" s="3">
        <v>1.906624</v>
      </c>
      <c r="S108" s="3">
        <v>0.04</v>
      </c>
      <c r="T108" s="3">
        <v>0.032258064516129</v>
      </c>
      <c r="U108" s="3">
        <v>-0.04</v>
      </c>
      <c r="V108" s="3">
        <v>0.9</v>
      </c>
      <c r="W108" s="3">
        <v>0.1</v>
      </c>
      <c r="X108" s="3">
        <v>0.111111111111111</v>
      </c>
      <c r="Y108" s="3">
        <v>-0.1</v>
      </c>
      <c r="Z108" s="3">
        <v>6600</v>
      </c>
      <c r="AA108" s="3">
        <v>200</v>
      </c>
      <c r="AB108" s="3">
        <v>-200</v>
      </c>
      <c r="AC108" s="3">
        <v>1.3</v>
      </c>
      <c r="AD108" s="3">
        <v>0.1</v>
      </c>
      <c r="AE108" s="3">
        <v>0.0769230769230769</v>
      </c>
      <c r="AF108" s="3">
        <v>-0.1</v>
      </c>
      <c r="AG108" s="3">
        <v>253.985</v>
      </c>
      <c r="AH108" s="3">
        <v>3.404</v>
      </c>
      <c r="AI108" s="3">
        <v>0.0134023662814733</v>
      </c>
      <c r="AJ108" s="3">
        <v>-3.316</v>
      </c>
      <c r="AK108" s="3">
        <v>43734</v>
      </c>
      <c r="AL108" s="3">
        <v>1.24353801924418</v>
      </c>
      <c r="AM108" s="3" t="s">
        <v>431</v>
      </c>
      <c r="AN108" s="3" t="s">
        <v>54</v>
      </c>
      <c r="AO108" s="3">
        <v>2019</v>
      </c>
      <c r="AP108" s="3" t="s">
        <v>432</v>
      </c>
      <c r="AQ108" s="3" t="s">
        <v>99</v>
      </c>
      <c r="AR108" s="3" t="s">
        <v>432</v>
      </c>
      <c r="AS108" s="3">
        <v>1.19</v>
      </c>
      <c r="AT108" s="3">
        <v>0.06</v>
      </c>
      <c r="AU108" s="3">
        <v>-0.06</v>
      </c>
      <c r="AV108" s="3" t="s">
        <v>58</v>
      </c>
      <c r="AW108" s="3">
        <v>44822</v>
      </c>
      <c r="AX108" s="3">
        <v>1.2</v>
      </c>
      <c r="AY108" s="3">
        <v>1</v>
      </c>
      <c r="AZ108" s="3">
        <v>-1</v>
      </c>
      <c r="BA108" s="3">
        <v>43734</v>
      </c>
      <c r="BB108" s="3">
        <v>123.3922465</v>
      </c>
      <c r="BC108" s="3">
        <v>-1.9827874</v>
      </c>
      <c r="BD108" s="3">
        <f t="shared" si="6"/>
        <v>484.056906259893</v>
      </c>
      <c r="BE108" s="3">
        <f t="shared" si="7"/>
        <v>77988576.8849684</v>
      </c>
      <c r="BF108" s="3">
        <f t="shared" si="8"/>
        <v>33849208717.4342</v>
      </c>
      <c r="BG108" s="3">
        <f t="shared" si="9"/>
        <v>1.12188325750412e-15</v>
      </c>
      <c r="BH108" s="3">
        <f t="shared" si="10"/>
        <v>0.00647817687841912</v>
      </c>
      <c r="BI108" s="3">
        <f t="shared" si="11"/>
        <v>6.47817687841912</v>
      </c>
    </row>
    <row r="109" s="1" customFormat="1" spans="1:61">
      <c r="A109" s="3" t="s">
        <v>433</v>
      </c>
      <c r="B109" s="3" t="s">
        <v>434</v>
      </c>
      <c r="C109" s="3">
        <v>1</v>
      </c>
      <c r="D109" s="3">
        <v>1</v>
      </c>
      <c r="E109" s="3" t="s">
        <v>54</v>
      </c>
      <c r="F109" s="3" t="s">
        <v>70</v>
      </c>
      <c r="G109" s="3">
        <v>3.94150685</v>
      </c>
      <c r="H109" s="3">
        <v>1.59410739067979</v>
      </c>
      <c r="I109" s="3">
        <v>0.104020058119399</v>
      </c>
      <c r="J109" s="3">
        <v>1.8e-7</v>
      </c>
      <c r="K109" s="3">
        <v>4.56678135672909e-8</v>
      </c>
      <c r="L109" s="3">
        <v>-1.8e-7</v>
      </c>
      <c r="M109" s="3">
        <v>0.0493</v>
      </c>
      <c r="N109" s="3">
        <v>0.00091</v>
      </c>
      <c r="O109" s="3">
        <v>0.0184584178498986</v>
      </c>
      <c r="P109" s="3">
        <v>-0.00096</v>
      </c>
      <c r="Q109" s="3">
        <v>1.206</v>
      </c>
      <c r="R109" s="3">
        <v>1.754049816</v>
      </c>
      <c r="S109" s="3">
        <v>0.047</v>
      </c>
      <c r="T109" s="3">
        <v>0.038971807628524</v>
      </c>
      <c r="U109" s="3">
        <v>-0.042</v>
      </c>
      <c r="V109" s="3">
        <v>0.913</v>
      </c>
      <c r="W109" s="3">
        <v>0.038</v>
      </c>
      <c r="X109" s="3">
        <v>0.0416210295728368</v>
      </c>
      <c r="Y109" s="3">
        <v>-0.038</v>
      </c>
      <c r="Z109" s="3">
        <v>5750</v>
      </c>
      <c r="AA109" s="3">
        <v>75</v>
      </c>
      <c r="AB109" s="3">
        <v>-75</v>
      </c>
      <c r="AC109" s="3">
        <v>1.03</v>
      </c>
      <c r="AD109" s="3">
        <v>0.06</v>
      </c>
      <c r="AE109" s="3">
        <v>0.058252427184466</v>
      </c>
      <c r="AF109" s="3">
        <v>-0.06</v>
      </c>
      <c r="AG109" s="3">
        <v>163.553</v>
      </c>
      <c r="AH109" s="3">
        <v>0.622</v>
      </c>
      <c r="AI109" s="3">
        <v>0.00380304855306842</v>
      </c>
      <c r="AJ109" s="3">
        <v>-0.617</v>
      </c>
      <c r="AK109" s="3">
        <v>43545</v>
      </c>
      <c r="AL109" s="3">
        <v>1.19745994036225</v>
      </c>
      <c r="AM109" s="3" t="s">
        <v>434</v>
      </c>
      <c r="AN109" s="3" t="s">
        <v>54</v>
      </c>
      <c r="AO109" s="3">
        <v>2006</v>
      </c>
      <c r="AP109" s="3" t="s">
        <v>435</v>
      </c>
      <c r="AQ109" s="3" t="s">
        <v>337</v>
      </c>
      <c r="AR109" s="3" t="s">
        <v>368</v>
      </c>
      <c r="AS109" s="3"/>
      <c r="AT109" s="3"/>
      <c r="AU109" s="3"/>
      <c r="AV109" s="3" t="s">
        <v>58</v>
      </c>
      <c r="AW109" s="3">
        <v>44686</v>
      </c>
      <c r="AX109" s="3">
        <v>4.74</v>
      </c>
      <c r="AY109" s="3">
        <v>1.89</v>
      </c>
      <c r="AZ109" s="3">
        <v>-2.26</v>
      </c>
      <c r="BA109" s="3">
        <v>42579</v>
      </c>
      <c r="BB109" s="3">
        <v>240.5492745</v>
      </c>
      <c r="BC109" s="3">
        <v>28.1696248</v>
      </c>
      <c r="BD109" s="3" t="e">
        <f t="shared" si="6"/>
        <v>#DIV/0!</v>
      </c>
      <c r="BE109" s="3">
        <f t="shared" si="7"/>
        <v>6238223.96541258</v>
      </c>
      <c r="BF109" s="3">
        <f t="shared" si="8"/>
        <v>2566652800.63386</v>
      </c>
      <c r="BG109" s="3" t="e">
        <f t="shared" si="9"/>
        <v>#DIV/0!</v>
      </c>
      <c r="BH109" s="3" t="e">
        <f t="shared" si="10"/>
        <v>#DIV/0!</v>
      </c>
      <c r="BI109" s="3" t="e">
        <f t="shared" si="11"/>
        <v>#DIV/0!</v>
      </c>
    </row>
    <row r="110" s="1" customFormat="1" spans="1:61">
      <c r="A110" s="3" t="s">
        <v>436</v>
      </c>
      <c r="B110" s="3" t="s">
        <v>437</v>
      </c>
      <c r="C110" s="3">
        <v>1</v>
      </c>
      <c r="D110" s="3">
        <v>1</v>
      </c>
      <c r="E110" s="3" t="s">
        <v>54</v>
      </c>
      <c r="F110" s="3" t="s">
        <v>438</v>
      </c>
      <c r="G110" s="3">
        <v>2.1377445</v>
      </c>
      <c r="H110" s="3">
        <v>2.93916564865446</v>
      </c>
      <c r="I110" s="3">
        <v>0.191788949341237</v>
      </c>
      <c r="J110" s="3">
        <v>1.8e-6</v>
      </c>
      <c r="K110" s="3">
        <v>8.42008949151781e-7</v>
      </c>
      <c r="L110" s="3">
        <v>-1.8e-6</v>
      </c>
      <c r="M110" s="3">
        <v>0.03443</v>
      </c>
      <c r="N110" s="3">
        <v>0.00036</v>
      </c>
      <c r="O110" s="3">
        <v>0.010455997676445</v>
      </c>
      <c r="P110" s="3">
        <v>-0.00036</v>
      </c>
      <c r="Q110" s="3">
        <v>1.404</v>
      </c>
      <c r="R110" s="3">
        <v>2.767587264</v>
      </c>
      <c r="S110" s="3">
        <v>0.022</v>
      </c>
      <c r="T110" s="3">
        <v>0.0156695156695157</v>
      </c>
      <c r="U110" s="3">
        <v>-0.022</v>
      </c>
      <c r="V110" s="3">
        <v>0.826</v>
      </c>
      <c r="W110" s="3">
        <v>0.021</v>
      </c>
      <c r="X110" s="3">
        <v>0.0254237288135593</v>
      </c>
      <c r="Y110" s="3">
        <v>-0.021</v>
      </c>
      <c r="Z110" s="3">
        <v>5984</v>
      </c>
      <c r="AA110" s="3">
        <v>57</v>
      </c>
      <c r="AB110" s="3">
        <v>-57</v>
      </c>
      <c r="AC110" s="3">
        <v>1.19</v>
      </c>
      <c r="AD110" s="3">
        <v>0.04</v>
      </c>
      <c r="AE110" s="3">
        <v>0.0336134453781513</v>
      </c>
      <c r="AF110" s="3">
        <v>-0.04</v>
      </c>
      <c r="AG110" s="3">
        <v>149.216</v>
      </c>
      <c r="AH110" s="3">
        <v>1.149</v>
      </c>
      <c r="AI110" s="3">
        <v>0.00770024662234613</v>
      </c>
      <c r="AJ110" s="3">
        <v>-1.132</v>
      </c>
      <c r="AK110" s="3">
        <v>44168</v>
      </c>
      <c r="AL110" s="3">
        <v>1.18419583998997</v>
      </c>
      <c r="AM110" s="3" t="s">
        <v>437</v>
      </c>
      <c r="AN110" s="3" t="s">
        <v>54</v>
      </c>
      <c r="AO110" s="3">
        <v>2015</v>
      </c>
      <c r="AP110" s="3" t="s">
        <v>87</v>
      </c>
      <c r="AQ110" s="3" t="s">
        <v>198</v>
      </c>
      <c r="AR110" s="3" t="s">
        <v>87</v>
      </c>
      <c r="AS110" s="3">
        <v>1.64</v>
      </c>
      <c r="AT110" s="3">
        <v>0.05</v>
      </c>
      <c r="AU110" s="3">
        <v>-0.05</v>
      </c>
      <c r="AV110" s="3" t="s">
        <v>58</v>
      </c>
      <c r="AW110" s="3">
        <v>44673</v>
      </c>
      <c r="AX110" s="3">
        <v>2</v>
      </c>
      <c r="AY110" s="3">
        <v>1.6</v>
      </c>
      <c r="AZ110" s="3">
        <v>-1</v>
      </c>
      <c r="BA110" s="3">
        <v>44585</v>
      </c>
      <c r="BB110" s="3">
        <v>304.538843</v>
      </c>
      <c r="BC110" s="3">
        <v>-1.0760033</v>
      </c>
      <c r="BD110" s="3">
        <f t="shared" si="6"/>
        <v>394.502520235041</v>
      </c>
      <c r="BE110" s="3">
        <f t="shared" si="7"/>
        <v>30631609.3306886</v>
      </c>
      <c r="BF110" s="3">
        <f t="shared" si="8"/>
        <v>25840193951.29</v>
      </c>
      <c r="BG110" s="3">
        <f t="shared" si="9"/>
        <v>6.82077337960741e-16</v>
      </c>
      <c r="BH110" s="3">
        <f t="shared" si="10"/>
        <v>0.0063361213991089</v>
      </c>
      <c r="BI110" s="3">
        <f t="shared" si="11"/>
        <v>6.3361213991089</v>
      </c>
    </row>
    <row r="111" s="1" customFormat="1" spans="1:61">
      <c r="A111" s="3" t="s">
        <v>439</v>
      </c>
      <c r="B111" s="3" t="s">
        <v>440</v>
      </c>
      <c r="C111" s="3">
        <v>2</v>
      </c>
      <c r="D111" s="3">
        <v>1</v>
      </c>
      <c r="E111" s="3" t="s">
        <v>54</v>
      </c>
      <c r="F111" s="3" t="s">
        <v>154</v>
      </c>
      <c r="G111" s="3">
        <v>2.9776412</v>
      </c>
      <c r="H111" s="3">
        <v>2.11012166274432</v>
      </c>
      <c r="I111" s="3">
        <v>0.137691462495551</v>
      </c>
      <c r="J111" s="3">
        <v>2.3e-6</v>
      </c>
      <c r="K111" s="3">
        <v>7.72423487423535e-7</v>
      </c>
      <c r="L111" s="3">
        <v>-2.3e-6</v>
      </c>
      <c r="M111" s="3">
        <v>0.04263</v>
      </c>
      <c r="N111" s="3">
        <v>0.00074</v>
      </c>
      <c r="O111" s="3">
        <v>0.017358667604973</v>
      </c>
      <c r="P111" s="3">
        <v>-0.00074</v>
      </c>
      <c r="Q111" s="3">
        <v>1.318</v>
      </c>
      <c r="R111" s="3">
        <v>2.289529432</v>
      </c>
      <c r="S111" s="3">
        <v>0.065</v>
      </c>
      <c r="T111" s="3">
        <v>0.0493171471927162</v>
      </c>
      <c r="U111" s="3">
        <v>-0.065</v>
      </c>
      <c r="V111" s="3">
        <v>0.899</v>
      </c>
      <c r="W111" s="3">
        <v>0.036</v>
      </c>
      <c r="X111" s="3">
        <v>0.0400444938820912</v>
      </c>
      <c r="Y111" s="3">
        <v>-0.036</v>
      </c>
      <c r="Z111" s="3">
        <v>5740</v>
      </c>
      <c r="AA111" s="3">
        <v>130</v>
      </c>
      <c r="AB111" s="3">
        <v>-130</v>
      </c>
      <c r="AC111" s="3">
        <v>1.17</v>
      </c>
      <c r="AD111" s="3">
        <v>0.06</v>
      </c>
      <c r="AE111" s="3">
        <v>0.0512820512820513</v>
      </c>
      <c r="AF111" s="3">
        <v>-0.06</v>
      </c>
      <c r="AG111" s="3">
        <v>197.996</v>
      </c>
      <c r="AH111" s="3">
        <v>3.083</v>
      </c>
      <c r="AI111" s="3">
        <v>0.0155710216368007</v>
      </c>
      <c r="AJ111" s="3">
        <v>-2.993</v>
      </c>
      <c r="AK111" s="3">
        <v>42524</v>
      </c>
      <c r="AL111" s="3">
        <v>1.18348147382326</v>
      </c>
      <c r="AM111" s="3" t="s">
        <v>440</v>
      </c>
      <c r="AN111" s="3" t="s">
        <v>54</v>
      </c>
      <c r="AO111" s="3">
        <v>2016</v>
      </c>
      <c r="AP111" s="3" t="s">
        <v>154</v>
      </c>
      <c r="AQ111" s="3" t="s">
        <v>173</v>
      </c>
      <c r="AR111" s="3" t="s">
        <v>154</v>
      </c>
      <c r="AS111" s="3">
        <v>1.28</v>
      </c>
      <c r="AT111" s="3">
        <v>0.05</v>
      </c>
      <c r="AU111" s="3">
        <v>-0.05</v>
      </c>
      <c r="AV111" s="3" t="s">
        <v>58</v>
      </c>
      <c r="AW111" s="3">
        <v>45211</v>
      </c>
      <c r="AX111" s="3">
        <v>6.9</v>
      </c>
      <c r="AY111" s="3">
        <v>1.4</v>
      </c>
      <c r="AZ111" s="3">
        <v>-1.4</v>
      </c>
      <c r="BA111" s="3">
        <v>42524</v>
      </c>
      <c r="BB111" s="3">
        <v>289.4792124</v>
      </c>
      <c r="BC111" s="3">
        <v>-32.8601244</v>
      </c>
      <c r="BD111" s="3">
        <f t="shared" si="6"/>
        <v>442.778139793623</v>
      </c>
      <c r="BE111" s="3">
        <f t="shared" si="7"/>
        <v>3112496.7196721</v>
      </c>
      <c r="BF111" s="3">
        <f t="shared" si="8"/>
        <v>1712687930.03141</v>
      </c>
      <c r="BG111" s="3">
        <f t="shared" si="9"/>
        <v>4.7385049738053e-17</v>
      </c>
      <c r="BH111" s="3">
        <f t="shared" si="10"/>
        <v>0.000579123674726156</v>
      </c>
      <c r="BI111" s="3">
        <f t="shared" si="11"/>
        <v>0.579123674726156</v>
      </c>
    </row>
    <row r="112" s="1" customFormat="1" spans="1:61">
      <c r="A112" s="3" t="s">
        <v>441</v>
      </c>
      <c r="B112" s="3" t="s">
        <v>442</v>
      </c>
      <c r="C112" s="3">
        <v>2</v>
      </c>
      <c r="D112" s="3">
        <v>1</v>
      </c>
      <c r="E112" s="3" t="s">
        <v>54</v>
      </c>
      <c r="F112" s="3" t="s">
        <v>443</v>
      </c>
      <c r="G112" s="3">
        <v>3.506195</v>
      </c>
      <c r="H112" s="3">
        <v>1.79202388914479</v>
      </c>
      <c r="I112" s="3">
        <v>0.116934674658714</v>
      </c>
      <c r="J112" s="3">
        <v>1.8e-5</v>
      </c>
      <c r="K112" s="3">
        <v>5.13377036930348e-6</v>
      </c>
      <c r="L112" s="3">
        <v>-1.8e-5</v>
      </c>
      <c r="M112" s="3">
        <v>0.0423</v>
      </c>
      <c r="N112" s="3">
        <v>0.0004</v>
      </c>
      <c r="O112" s="3">
        <v>0.00945626477541371</v>
      </c>
      <c r="P112" s="3">
        <v>-0.0004</v>
      </c>
      <c r="Q112" s="3">
        <v>1.062</v>
      </c>
      <c r="R112" s="3">
        <v>1.197770328</v>
      </c>
      <c r="S112" s="3">
        <v>0.071</v>
      </c>
      <c r="T112" s="3">
        <v>0.0668549905838041</v>
      </c>
      <c r="U112" s="3">
        <v>-0.071</v>
      </c>
      <c r="V112" s="3">
        <v>0.668</v>
      </c>
      <c r="W112" s="3">
        <v>0.066</v>
      </c>
      <c r="X112" s="3">
        <v>0.0988023952095808</v>
      </c>
      <c r="Y112" s="3">
        <v>-0.066</v>
      </c>
      <c r="Z112" s="3">
        <v>5052</v>
      </c>
      <c r="AA112" s="3">
        <v>66</v>
      </c>
      <c r="AB112" s="3">
        <v>-66</v>
      </c>
      <c r="AC112" s="3">
        <v>0.82</v>
      </c>
      <c r="AD112" s="3">
        <v>0.02</v>
      </c>
      <c r="AE112" s="3">
        <v>0.024390243902439</v>
      </c>
      <c r="AF112" s="3">
        <v>-0.02</v>
      </c>
      <c r="AG112" s="3">
        <v>100.848</v>
      </c>
      <c r="AH112" s="3">
        <v>0.464</v>
      </c>
      <c r="AI112" s="3">
        <v>0.00460098365857528</v>
      </c>
      <c r="AJ112" s="3">
        <v>-0.46</v>
      </c>
      <c r="AK112" s="3">
        <v>43790</v>
      </c>
      <c r="AL112" s="3">
        <v>1.17111190138766</v>
      </c>
      <c r="AM112" s="3" t="s">
        <v>442</v>
      </c>
      <c r="AN112" s="3" t="s">
        <v>54</v>
      </c>
      <c r="AO112" s="3">
        <v>2017</v>
      </c>
      <c r="AP112" s="3" t="s">
        <v>443</v>
      </c>
      <c r="AQ112" s="3" t="s">
        <v>263</v>
      </c>
      <c r="AR112" s="3" t="s">
        <v>443</v>
      </c>
      <c r="AS112" s="3">
        <v>0.72</v>
      </c>
      <c r="AT112" s="3">
        <v>0.02</v>
      </c>
      <c r="AU112" s="3">
        <v>-0.02</v>
      </c>
      <c r="AV112" s="3" t="s">
        <v>58</v>
      </c>
      <c r="AW112" s="3">
        <v>44802</v>
      </c>
      <c r="AX112" s="3">
        <v>1.02</v>
      </c>
      <c r="AY112" s="3">
        <v>0.62</v>
      </c>
      <c r="AZ112" s="3">
        <v>-0.62</v>
      </c>
      <c r="BA112" s="3">
        <v>43790</v>
      </c>
      <c r="BB112" s="3">
        <v>222.2100773</v>
      </c>
      <c r="BC112" s="3">
        <v>22.1526136</v>
      </c>
      <c r="BD112" s="3">
        <f t="shared" si="6"/>
        <v>494.241152076848</v>
      </c>
      <c r="BE112" s="3">
        <f t="shared" si="7"/>
        <v>104794793.466531</v>
      </c>
      <c r="BF112" s="3">
        <f t="shared" si="8"/>
        <v>58567808162.1936</v>
      </c>
      <c r="BG112" s="3">
        <f t="shared" si="9"/>
        <v>5.63468873175038e-16</v>
      </c>
      <c r="BH112" s="3">
        <f t="shared" si="10"/>
        <v>0.0849846361716451</v>
      </c>
      <c r="BI112" s="3">
        <f t="shared" si="11"/>
        <v>84.9846361716451</v>
      </c>
    </row>
    <row r="113" s="1" customFormat="1" spans="1:61">
      <c r="A113" s="3" t="s">
        <v>444</v>
      </c>
      <c r="B113" s="3" t="s">
        <v>445</v>
      </c>
      <c r="C113" s="3">
        <v>1</v>
      </c>
      <c r="D113" s="3">
        <v>1</v>
      </c>
      <c r="E113" s="3" t="s">
        <v>54</v>
      </c>
      <c r="F113" s="3" t="s">
        <v>446</v>
      </c>
      <c r="G113" s="3">
        <v>3.547851</v>
      </c>
      <c r="H113" s="3">
        <v>1.77098339248182</v>
      </c>
      <c r="I113" s="3">
        <v>0.115561722184784</v>
      </c>
      <c r="J113" s="3">
        <v>5e-6</v>
      </c>
      <c r="K113" s="3">
        <v>1.40930382927581e-6</v>
      </c>
      <c r="L113" s="3">
        <v>-5e-6</v>
      </c>
      <c r="M113" s="3">
        <v>0.0485</v>
      </c>
      <c r="N113" s="3">
        <v>0.0004</v>
      </c>
      <c r="O113" s="3">
        <v>0.00824742268041237</v>
      </c>
      <c r="P113" s="3">
        <v>-0.0006</v>
      </c>
      <c r="Q113" s="3">
        <v>1.381</v>
      </c>
      <c r="R113" s="3">
        <v>2.633789341</v>
      </c>
      <c r="S113" s="3">
        <v>0.035</v>
      </c>
      <c r="T113" s="3">
        <v>0.0253439536567705</v>
      </c>
      <c r="U113" s="3">
        <v>-0.035</v>
      </c>
      <c r="V113" s="3">
        <v>1.071</v>
      </c>
      <c r="W113" s="3">
        <v>0.136</v>
      </c>
      <c r="X113" s="3">
        <v>0.126984126984127</v>
      </c>
      <c r="Y113" s="3">
        <v>-0.136</v>
      </c>
      <c r="Z113" s="3">
        <v>6351</v>
      </c>
      <c r="AA113" s="3">
        <v>76</v>
      </c>
      <c r="AB113" s="3">
        <v>-76</v>
      </c>
      <c r="AC113" s="3">
        <v>1.21</v>
      </c>
      <c r="AD113" s="3">
        <v>0.04</v>
      </c>
      <c r="AE113" s="3">
        <v>0.0330578512396694</v>
      </c>
      <c r="AF113" s="3">
        <v>-0.04</v>
      </c>
      <c r="AG113" s="3">
        <v>411.211</v>
      </c>
      <c r="AH113" s="3">
        <v>7.896</v>
      </c>
      <c r="AI113" s="3">
        <v>0.0192018209629606</v>
      </c>
      <c r="AJ113" s="3">
        <v>-7.608</v>
      </c>
      <c r="AK113" s="3">
        <v>43804</v>
      </c>
      <c r="AL113" s="3">
        <v>1.15597901437647</v>
      </c>
      <c r="AM113" s="3" t="s">
        <v>445</v>
      </c>
      <c r="AN113" s="3" t="s">
        <v>54</v>
      </c>
      <c r="AO113" s="3">
        <v>2013</v>
      </c>
      <c r="AP113" s="3" t="s">
        <v>447</v>
      </c>
      <c r="AQ113" s="3" t="s">
        <v>80</v>
      </c>
      <c r="AR113" s="3" t="s">
        <v>446</v>
      </c>
      <c r="AS113" s="3">
        <v>1.4</v>
      </c>
      <c r="AT113" s="3">
        <v>0.03</v>
      </c>
      <c r="AU113" s="3">
        <v>-0.03</v>
      </c>
      <c r="AV113" s="3" t="s">
        <v>58</v>
      </c>
      <c r="AW113" s="3">
        <v>44788</v>
      </c>
      <c r="AX113" s="3">
        <v>3.2</v>
      </c>
      <c r="AY113" s="3">
        <v>0.6</v>
      </c>
      <c r="AZ113" s="3">
        <v>-0.4</v>
      </c>
      <c r="BA113" s="3">
        <v>41773</v>
      </c>
      <c r="BB113" s="3">
        <v>312.4574879</v>
      </c>
      <c r="BC113" s="3">
        <v>-24.4286938</v>
      </c>
      <c r="BD113" s="3">
        <f t="shared" si="6"/>
        <v>430.553270643259</v>
      </c>
      <c r="BE113" s="3">
        <f t="shared" si="7"/>
        <v>12892707.3678709</v>
      </c>
      <c r="BF113" s="3">
        <f t="shared" si="8"/>
        <v>5481010678.23186</v>
      </c>
      <c r="BG113" s="3">
        <f t="shared" si="9"/>
        <v>2.28324974144517e-16</v>
      </c>
      <c r="BH113" s="3">
        <f t="shared" si="10"/>
        <v>0.000268400131161276</v>
      </c>
      <c r="BI113" s="3">
        <f t="shared" si="11"/>
        <v>0.268400131161276</v>
      </c>
    </row>
    <row r="114" s="1" customFormat="1" spans="1:61">
      <c r="A114" s="3" t="s">
        <v>448</v>
      </c>
      <c r="B114" s="3" t="s">
        <v>449</v>
      </c>
      <c r="C114" s="3">
        <v>2</v>
      </c>
      <c r="D114" s="3">
        <v>1</v>
      </c>
      <c r="E114" s="3" t="s">
        <v>54</v>
      </c>
      <c r="F114" s="3" t="s">
        <v>450</v>
      </c>
      <c r="G114" s="3">
        <v>2.8717518</v>
      </c>
      <c r="H114" s="3">
        <v>2.18792766143648</v>
      </c>
      <c r="I114" s="3">
        <v>0.142768526031744</v>
      </c>
      <c r="J114" s="3">
        <v>2.8e-6</v>
      </c>
      <c r="K114" s="3">
        <v>9.75014623478254e-7</v>
      </c>
      <c r="L114" s="3">
        <v>-2.8e-6</v>
      </c>
      <c r="M114" s="3">
        <v>0.0455</v>
      </c>
      <c r="N114" s="3">
        <v>0.00067</v>
      </c>
      <c r="O114" s="3">
        <v>0.0147252747252747</v>
      </c>
      <c r="P114" s="3">
        <v>-0.00069</v>
      </c>
      <c r="Q114" s="3">
        <v>1.57</v>
      </c>
      <c r="R114" s="3">
        <v>3.869893</v>
      </c>
      <c r="S114" s="3">
        <v>0.042</v>
      </c>
      <c r="T114" s="3">
        <v>0.0267515923566879</v>
      </c>
      <c r="U114" s="3">
        <v>-0.036</v>
      </c>
      <c r="V114" s="3">
        <v>1.18</v>
      </c>
      <c r="W114" s="3">
        <v>0.11</v>
      </c>
      <c r="X114" s="3">
        <v>0.0932203389830508</v>
      </c>
      <c r="Y114" s="3">
        <v>-0.11</v>
      </c>
      <c r="Z114" s="3">
        <v>6670</v>
      </c>
      <c r="AA114" s="3">
        <v>120</v>
      </c>
      <c r="AB114" s="3">
        <v>-120</v>
      </c>
      <c r="AC114" s="3">
        <v>1.52</v>
      </c>
      <c r="AD114" s="3">
        <v>0.07</v>
      </c>
      <c r="AE114" s="3">
        <v>0.0460526315789474</v>
      </c>
      <c r="AF114" s="3">
        <v>-0.07</v>
      </c>
      <c r="AG114" s="3">
        <v>321.376</v>
      </c>
      <c r="AH114" s="3">
        <v>2.509</v>
      </c>
      <c r="AI114" s="3">
        <v>0.00780705466494076</v>
      </c>
      <c r="AJ114" s="3">
        <v>-2.47</v>
      </c>
      <c r="AK114" s="3">
        <v>42852</v>
      </c>
      <c r="AL114" s="3">
        <v>1.14236457314781</v>
      </c>
      <c r="AM114" s="3" t="s">
        <v>449</v>
      </c>
      <c r="AN114" s="3" t="s">
        <v>54</v>
      </c>
      <c r="AO114" s="3">
        <v>2017</v>
      </c>
      <c r="AP114" s="3" t="s">
        <v>450</v>
      </c>
      <c r="AQ114" s="3" t="s">
        <v>315</v>
      </c>
      <c r="AR114" s="3" t="s">
        <v>450</v>
      </c>
      <c r="AS114" s="3">
        <v>1.91</v>
      </c>
      <c r="AT114" s="3">
        <v>0.04</v>
      </c>
      <c r="AU114" s="3">
        <v>-0.04</v>
      </c>
      <c r="AV114" s="3" t="s">
        <v>58</v>
      </c>
      <c r="AW114" s="3">
        <v>44644</v>
      </c>
      <c r="AX114" s="3">
        <v>1.9</v>
      </c>
      <c r="AY114" s="3">
        <v>0.2</v>
      </c>
      <c r="AZ114" s="3">
        <v>-0.2</v>
      </c>
      <c r="BA114" s="3">
        <v>44585</v>
      </c>
      <c r="BB114" s="3">
        <v>216.5238248</v>
      </c>
      <c r="BC114" s="3">
        <v>59.4442735</v>
      </c>
      <c r="BD114" s="3">
        <f t="shared" si="6"/>
        <v>413.145793866437</v>
      </c>
      <c r="BE114" s="3">
        <f t="shared" si="7"/>
        <v>33656331.0678338</v>
      </c>
      <c r="BF114" s="3">
        <f t="shared" si="8"/>
        <v>16257133712.2733</v>
      </c>
      <c r="BG114" s="3">
        <f t="shared" si="9"/>
        <v>1.06454290303107e-15</v>
      </c>
      <c r="BH114" s="3">
        <f t="shared" si="10"/>
        <v>0.000660396023455664</v>
      </c>
      <c r="BI114" s="3">
        <f t="shared" si="11"/>
        <v>0.660396023455664</v>
      </c>
    </row>
    <row r="115" s="1" customFormat="1" spans="1:61">
      <c r="A115" s="3" t="s">
        <v>451</v>
      </c>
      <c r="B115" s="3" t="s">
        <v>452</v>
      </c>
      <c r="C115" s="3">
        <v>2</v>
      </c>
      <c r="D115" s="3">
        <v>1</v>
      </c>
      <c r="E115" s="3" t="s">
        <v>54</v>
      </c>
      <c r="F115" s="3" t="s">
        <v>453</v>
      </c>
      <c r="G115" s="3">
        <v>3.1743516</v>
      </c>
      <c r="H115" s="3">
        <v>1.97936019437796</v>
      </c>
      <c r="I115" s="3">
        <v>0.129158903385185</v>
      </c>
      <c r="J115" s="3">
        <v>2.6e-6</v>
      </c>
      <c r="K115" s="3">
        <v>8.19064907617669e-7</v>
      </c>
      <c r="L115" s="3">
        <v>-2.6e-6</v>
      </c>
      <c r="M115" s="3">
        <v>0.04354</v>
      </c>
      <c r="N115" s="3">
        <v>0.00042</v>
      </c>
      <c r="O115" s="3">
        <v>0.00964630225080386</v>
      </c>
      <c r="P115" s="3">
        <v>-0.00042</v>
      </c>
      <c r="Q115" s="3">
        <v>1.175</v>
      </c>
      <c r="R115" s="3">
        <v>1.622234375</v>
      </c>
      <c r="S115" s="3">
        <v>0.052</v>
      </c>
      <c r="T115" s="3">
        <v>0.0442553191489362</v>
      </c>
      <c r="U115" s="3">
        <v>-0.052</v>
      </c>
      <c r="V115" s="3">
        <v>0.706</v>
      </c>
      <c r="W115" s="3">
        <v>0.039</v>
      </c>
      <c r="X115" s="3">
        <v>0.0552407932011331</v>
      </c>
      <c r="Y115" s="3">
        <v>-0.039</v>
      </c>
      <c r="Z115" s="3">
        <v>5943</v>
      </c>
      <c r="AA115" s="3">
        <v>70</v>
      </c>
      <c r="AB115" s="3">
        <v>-70</v>
      </c>
      <c r="AC115" s="3">
        <v>1.09</v>
      </c>
      <c r="AD115" s="3">
        <v>0.03</v>
      </c>
      <c r="AE115" s="3">
        <v>0.0275229357798165</v>
      </c>
      <c r="AF115" s="3">
        <v>-0.03</v>
      </c>
      <c r="AG115" s="3">
        <v>342.14</v>
      </c>
      <c r="AH115" s="3">
        <v>2.936</v>
      </c>
      <c r="AI115" s="3">
        <v>0.00858128251592915</v>
      </c>
      <c r="AJ115" s="3">
        <v>-2.888</v>
      </c>
      <c r="AK115" s="3">
        <v>42530</v>
      </c>
      <c r="AL115" s="3">
        <v>1.04733700029199</v>
      </c>
      <c r="AM115" s="3" t="s">
        <v>452</v>
      </c>
      <c r="AN115" s="3" t="s">
        <v>54</v>
      </c>
      <c r="AO115" s="3">
        <v>2016</v>
      </c>
      <c r="AP115" s="3" t="s">
        <v>453</v>
      </c>
      <c r="AQ115" s="3" t="s">
        <v>147</v>
      </c>
      <c r="AR115" s="3" t="s">
        <v>453</v>
      </c>
      <c r="AS115" s="3">
        <v>1.06</v>
      </c>
      <c r="AT115" s="3">
        <v>0.04</v>
      </c>
      <c r="AU115" s="3">
        <v>-0.04</v>
      </c>
      <c r="AV115" s="3" t="s">
        <v>58</v>
      </c>
      <c r="AW115" s="3">
        <v>44636</v>
      </c>
      <c r="AX115" s="3">
        <v>2.3</v>
      </c>
      <c r="AY115" s="3">
        <v>1.2</v>
      </c>
      <c r="AZ115" s="3">
        <v>-1.2</v>
      </c>
      <c r="BA115" s="3">
        <v>44585</v>
      </c>
      <c r="BB115" s="3">
        <v>5.618525</v>
      </c>
      <c r="BC115" s="3">
        <v>-59.9425892</v>
      </c>
      <c r="BD115" s="3">
        <f t="shared" si="6"/>
        <v>469.632930255561</v>
      </c>
      <c r="BE115" s="3">
        <f t="shared" si="7"/>
        <v>23692153.6165065</v>
      </c>
      <c r="BF115" s="3">
        <f t="shared" si="8"/>
        <v>12497630791.4615</v>
      </c>
      <c r="BG115" s="3">
        <f t="shared" si="9"/>
        <v>2.62362125014534e-16</v>
      </c>
      <c r="BH115" s="3">
        <f t="shared" si="10"/>
        <v>0.00181221209427202</v>
      </c>
      <c r="BI115" s="3">
        <f t="shared" si="11"/>
        <v>1.81221209427202</v>
      </c>
    </row>
    <row r="116" s="1" customFormat="1" spans="1:61">
      <c r="A116" s="3" t="s">
        <v>454</v>
      </c>
      <c r="B116" s="3" t="s">
        <v>455</v>
      </c>
      <c r="C116" s="3">
        <v>1</v>
      </c>
      <c r="D116" s="3">
        <v>2</v>
      </c>
      <c r="E116" s="3" t="s">
        <v>54</v>
      </c>
      <c r="F116" s="3" t="s">
        <v>456</v>
      </c>
      <c r="G116" s="3">
        <v>4.75642</v>
      </c>
      <c r="H116" s="3">
        <v>1.3209904087528</v>
      </c>
      <c r="I116" s="3">
        <v>0.0861983953509169</v>
      </c>
      <c r="J116" s="3">
        <v>0.00021</v>
      </c>
      <c r="K116" s="3">
        <v>4.41508529524306e-5</v>
      </c>
      <c r="L116" s="3">
        <v>-0.0002</v>
      </c>
      <c r="M116" s="3">
        <v>0.05245</v>
      </c>
      <c r="N116" s="3">
        <v>0.00085</v>
      </c>
      <c r="O116" s="3">
        <v>0.0162059103908484</v>
      </c>
      <c r="P116" s="3">
        <v>-0.00072</v>
      </c>
      <c r="Q116" s="3">
        <v>0.152</v>
      </c>
      <c r="R116" s="3">
        <v>0.003511808</v>
      </c>
      <c r="S116" s="3">
        <v>0.005</v>
      </c>
      <c r="T116" s="3">
        <v>0.0328947368421053</v>
      </c>
      <c r="U116" s="3">
        <v>-0.005</v>
      </c>
      <c r="V116" s="3">
        <v>0.02265</v>
      </c>
      <c r="W116" s="3">
        <v>0.00255</v>
      </c>
      <c r="X116" s="3">
        <v>0.112582781456954</v>
      </c>
      <c r="Y116" s="3">
        <v>-0.00255</v>
      </c>
      <c r="Z116" s="3">
        <v>5131</v>
      </c>
      <c r="AA116" s="3">
        <v>74</v>
      </c>
      <c r="AB116" s="3">
        <v>-74</v>
      </c>
      <c r="AC116" s="3">
        <v>0.85</v>
      </c>
      <c r="AD116" s="3">
        <v>0.04</v>
      </c>
      <c r="AE116" s="3">
        <v>0.0470588235294118</v>
      </c>
      <c r="AF116" s="3">
        <v>-0.03</v>
      </c>
      <c r="AG116" s="3">
        <v>44.8155</v>
      </c>
      <c r="AH116" s="3">
        <v>0.0707</v>
      </c>
      <c r="AI116" s="3">
        <v>0.00157757918577278</v>
      </c>
      <c r="AJ116" s="3">
        <v>-0.0704</v>
      </c>
      <c r="AK116" s="3">
        <v>43748</v>
      </c>
      <c r="AL116" s="3">
        <v>1.04588344854044</v>
      </c>
      <c r="AM116" s="3" t="s">
        <v>455</v>
      </c>
      <c r="AN116" s="3" t="s">
        <v>54</v>
      </c>
      <c r="AO116" s="3">
        <v>2019</v>
      </c>
      <c r="AP116" s="3" t="s">
        <v>457</v>
      </c>
      <c r="AQ116" s="3" t="s">
        <v>269</v>
      </c>
      <c r="AR116" s="3" t="s">
        <v>112</v>
      </c>
      <c r="AS116" s="3">
        <v>0.84</v>
      </c>
      <c r="AT116" s="3">
        <v>0.04</v>
      </c>
      <c r="AU116" s="3">
        <v>-0.04</v>
      </c>
      <c r="AV116" s="3" t="s">
        <v>58</v>
      </c>
      <c r="AW116" s="3">
        <v>44695</v>
      </c>
      <c r="AX116" s="3">
        <v>5.1</v>
      </c>
      <c r="AY116" s="3">
        <v>0.8</v>
      </c>
      <c r="AZ116" s="3">
        <v>-0.8</v>
      </c>
      <c r="BA116" s="3">
        <v>43601</v>
      </c>
      <c r="BB116" s="3">
        <v>36.8678846</v>
      </c>
      <c r="BC116" s="3">
        <v>-27.6361171</v>
      </c>
      <c r="BD116" s="3">
        <f t="shared" si="6"/>
        <v>465.873540450587</v>
      </c>
      <c r="BE116" s="3">
        <f t="shared" si="7"/>
        <v>5447967.55309004</v>
      </c>
      <c r="BF116" s="3">
        <f t="shared" si="8"/>
        <v>1980357180.00621</v>
      </c>
      <c r="BG116" s="3">
        <f t="shared" si="9"/>
        <v>3.75826550095109e-17</v>
      </c>
      <c r="BH116" s="3">
        <f t="shared" si="10"/>
        <v>11735.4767008501</v>
      </c>
      <c r="BI116" s="3">
        <f t="shared" si="11"/>
        <v>11735476.7008501</v>
      </c>
    </row>
    <row r="117" s="1" customFormat="1" spans="1:61">
      <c r="A117" s="3" t="s">
        <v>458</v>
      </c>
      <c r="B117" s="3" t="s">
        <v>459</v>
      </c>
      <c r="C117" s="3">
        <v>1</v>
      </c>
      <c r="D117" s="3">
        <v>1</v>
      </c>
      <c r="E117" s="3" t="s">
        <v>54</v>
      </c>
      <c r="F117" s="3" t="s">
        <v>70</v>
      </c>
      <c r="G117" s="3">
        <v>3.57878087</v>
      </c>
      <c r="H117" s="3">
        <v>1.75567754166519</v>
      </c>
      <c r="I117" s="3">
        <v>0.114562971723666</v>
      </c>
      <c r="J117" s="3">
        <v>2.3e-7</v>
      </c>
      <c r="K117" s="3">
        <v>6.42676957195203e-8</v>
      </c>
      <c r="L117" s="3">
        <v>-2.3e-7</v>
      </c>
      <c r="M117" s="3">
        <v>0.04502</v>
      </c>
      <c r="N117" s="3">
        <v>0.00063</v>
      </c>
      <c r="O117" s="3">
        <v>0.0139937805419813</v>
      </c>
      <c r="P117" s="3">
        <v>-0.00065</v>
      </c>
      <c r="Q117" s="3">
        <v>0.96</v>
      </c>
      <c r="R117" s="3">
        <v>0.884736</v>
      </c>
      <c r="S117" s="3">
        <v>0.016</v>
      </c>
      <c r="T117" s="3">
        <v>0.0166666666666667</v>
      </c>
      <c r="U117" s="3">
        <v>-0.016</v>
      </c>
      <c r="V117" s="3">
        <v>0.522</v>
      </c>
      <c r="W117" s="3">
        <v>0.042</v>
      </c>
      <c r="X117" s="3">
        <v>0.0804597701149425</v>
      </c>
      <c r="Y117" s="3">
        <v>-0.04</v>
      </c>
      <c r="Z117" s="3">
        <v>5520</v>
      </c>
      <c r="AA117" s="3">
        <v>60</v>
      </c>
      <c r="AB117" s="3">
        <v>-60</v>
      </c>
      <c r="AC117" s="3">
        <v>0.95</v>
      </c>
      <c r="AD117" s="3">
        <v>0.04</v>
      </c>
      <c r="AE117" s="3">
        <v>0.0421052631578947</v>
      </c>
      <c r="AF117" s="3">
        <v>-0.04</v>
      </c>
      <c r="AG117" s="3">
        <v>639.411</v>
      </c>
      <c r="AH117" s="3">
        <v>7.055</v>
      </c>
      <c r="AI117" s="3">
        <v>0.0110335918525018</v>
      </c>
      <c r="AJ117" s="3">
        <v>-7.055</v>
      </c>
      <c r="AK117" s="3">
        <v>43545</v>
      </c>
      <c r="AL117" s="3">
        <v>1.02979142708888</v>
      </c>
      <c r="AM117" s="3" t="s">
        <v>459</v>
      </c>
      <c r="AN117" s="3" t="s">
        <v>54</v>
      </c>
      <c r="AO117" s="3">
        <v>2013</v>
      </c>
      <c r="AP117" s="3" t="s">
        <v>460</v>
      </c>
      <c r="AQ117" s="3" t="s">
        <v>177</v>
      </c>
      <c r="AR117" s="3" t="s">
        <v>58</v>
      </c>
      <c r="AS117" s="3">
        <v>1.06</v>
      </c>
      <c r="AT117" s="3"/>
      <c r="AU117" s="3"/>
      <c r="AV117" s="3" t="s">
        <v>58</v>
      </c>
      <c r="AW117" s="3">
        <v>44872</v>
      </c>
      <c r="AX117" s="3">
        <v>7.5</v>
      </c>
      <c r="AY117" s="3">
        <v>2</v>
      </c>
      <c r="AZ117" s="3">
        <v>-2</v>
      </c>
      <c r="BA117" s="3">
        <v>41773</v>
      </c>
      <c r="BB117" s="3">
        <v>289.6079433</v>
      </c>
      <c r="BC117" s="3">
        <v>44.3454347</v>
      </c>
      <c r="BD117" s="3">
        <f t="shared" si="6"/>
        <v>438.436896928672</v>
      </c>
      <c r="BE117" s="3">
        <f t="shared" si="7"/>
        <v>2666816.73075938</v>
      </c>
      <c r="BF117" s="3">
        <f t="shared" si="8"/>
        <v>1315776694.51781</v>
      </c>
      <c r="BG117" s="3">
        <f t="shared" si="9"/>
        <v>2.75700989441562e-17</v>
      </c>
      <c r="BH117" s="3">
        <f t="shared" si="10"/>
        <v>0.000268934285280062</v>
      </c>
      <c r="BI117" s="3">
        <f t="shared" si="11"/>
        <v>0.268934285280062</v>
      </c>
    </row>
    <row r="118" s="1" customFormat="1" spans="1:61">
      <c r="A118" s="3" t="s">
        <v>461</v>
      </c>
      <c r="B118" s="3" t="s">
        <v>462</v>
      </c>
      <c r="C118" s="3">
        <v>1</v>
      </c>
      <c r="D118" s="3">
        <v>1</v>
      </c>
      <c r="E118" s="3" t="s">
        <v>54</v>
      </c>
      <c r="F118" s="3" t="s">
        <v>394</v>
      </c>
      <c r="G118" s="3">
        <v>2.1746742</v>
      </c>
      <c r="H118" s="3">
        <v>2.88925357186837</v>
      </c>
      <c r="I118" s="3">
        <v>0.18853204384133</v>
      </c>
      <c r="J118" s="3">
        <v>1.6e-6</v>
      </c>
      <c r="K118" s="3">
        <v>7.35742393044438e-7</v>
      </c>
      <c r="L118" s="3">
        <v>-1.6e-6</v>
      </c>
      <c r="M118" s="3">
        <v>0.0348</v>
      </c>
      <c r="N118" s="3">
        <v>0.00036</v>
      </c>
      <c r="O118" s="3">
        <v>0.0103448275862069</v>
      </c>
      <c r="P118" s="3">
        <v>-0.00036</v>
      </c>
      <c r="Q118" s="3">
        <v>1.461</v>
      </c>
      <c r="R118" s="3">
        <v>3.118535181</v>
      </c>
      <c r="S118" s="3">
        <v>0.077</v>
      </c>
      <c r="T118" s="3">
        <v>0.0527036276522929</v>
      </c>
      <c r="U118" s="3">
        <v>-0.077</v>
      </c>
      <c r="V118" s="3">
        <v>0.805</v>
      </c>
      <c r="W118" s="3">
        <v>0.068</v>
      </c>
      <c r="X118" s="3">
        <v>0.084472049689441</v>
      </c>
      <c r="Y118" s="3">
        <v>-0.068</v>
      </c>
      <c r="Z118" s="3">
        <v>6280</v>
      </c>
      <c r="AA118" s="3">
        <v>120</v>
      </c>
      <c r="AB118" s="3">
        <v>-120</v>
      </c>
      <c r="AC118" s="3">
        <v>1.19</v>
      </c>
      <c r="AD118" s="3">
        <v>0.04</v>
      </c>
      <c r="AE118" s="3">
        <v>0.0336134453781513</v>
      </c>
      <c r="AF118" s="3">
        <v>-0.04</v>
      </c>
      <c r="AG118" s="3">
        <v>575.889</v>
      </c>
      <c r="AH118" s="3">
        <v>6.527</v>
      </c>
      <c r="AI118" s="3">
        <v>0.0113337813363339</v>
      </c>
      <c r="AJ118" s="3">
        <v>-6.385</v>
      </c>
      <c r="AK118" s="3">
        <v>42621</v>
      </c>
      <c r="AL118" s="3">
        <v>0.989681663961449</v>
      </c>
      <c r="AM118" s="3" t="s">
        <v>462</v>
      </c>
      <c r="AN118" s="3" t="s">
        <v>54</v>
      </c>
      <c r="AO118" s="3">
        <v>2016</v>
      </c>
      <c r="AP118" s="3" t="s">
        <v>394</v>
      </c>
      <c r="AQ118" s="3" t="s">
        <v>384</v>
      </c>
      <c r="AR118" s="3" t="s">
        <v>394</v>
      </c>
      <c r="AS118" s="3">
        <v>1.34</v>
      </c>
      <c r="AT118" s="3">
        <v>0.06</v>
      </c>
      <c r="AU118" s="3">
        <v>-0.06</v>
      </c>
      <c r="AV118" s="3" t="s">
        <v>58</v>
      </c>
      <c r="AW118" s="3">
        <v>44681</v>
      </c>
      <c r="AX118" s="3">
        <v>2.29</v>
      </c>
      <c r="AY118" s="3">
        <v>6.8</v>
      </c>
      <c r="AZ118" s="3">
        <v>-1.51</v>
      </c>
      <c r="BA118" s="3">
        <v>44585</v>
      </c>
      <c r="BB118" s="3">
        <v>246.6920395</v>
      </c>
      <c r="BC118" s="3">
        <v>51.0411328</v>
      </c>
      <c r="BD118" s="3">
        <f t="shared" si="6"/>
        <v>436.434733878543</v>
      </c>
      <c r="BE118" s="3">
        <f t="shared" si="7"/>
        <v>23882813.5798455</v>
      </c>
      <c r="BF118" s="3">
        <f t="shared" si="8"/>
        <v>19720912257.1058</v>
      </c>
      <c r="BG118" s="3">
        <f t="shared" si="9"/>
        <v>3.92772180775585e-16</v>
      </c>
      <c r="BH118" s="3">
        <f t="shared" si="10"/>
        <v>0.000262309302989574</v>
      </c>
      <c r="BI118" s="3">
        <f t="shared" si="11"/>
        <v>0.262309302989574</v>
      </c>
    </row>
    <row r="119" s="1" customFormat="1" spans="1:61">
      <c r="A119" s="3" t="s">
        <v>463</v>
      </c>
      <c r="B119" s="3" t="s">
        <v>464</v>
      </c>
      <c r="C119" s="3">
        <v>1</v>
      </c>
      <c r="D119" s="3">
        <v>1</v>
      </c>
      <c r="E119" s="3" t="s">
        <v>54</v>
      </c>
      <c r="F119" s="3" t="s">
        <v>197</v>
      </c>
      <c r="G119" s="3">
        <v>2.052868</v>
      </c>
      <c r="H119" s="3">
        <v>3.06068641529801</v>
      </c>
      <c r="I119" s="3">
        <v>0.19971852628372</v>
      </c>
      <c r="J119" s="3">
        <v>2e-6</v>
      </c>
      <c r="K119" s="3">
        <v>9.74246761116643e-7</v>
      </c>
      <c r="L119" s="3">
        <v>-2e-6</v>
      </c>
      <c r="M119" s="3">
        <v>0.0347</v>
      </c>
      <c r="N119" s="3">
        <v>0.0007</v>
      </c>
      <c r="O119" s="3">
        <v>0.0201729106628242</v>
      </c>
      <c r="P119" s="3">
        <v>-0.0007</v>
      </c>
      <c r="Q119" s="3">
        <v>1.53</v>
      </c>
      <c r="R119" s="3">
        <v>3.581577</v>
      </c>
      <c r="S119" s="3">
        <v>0.08</v>
      </c>
      <c r="T119" s="3">
        <v>0.0522875816993464</v>
      </c>
      <c r="U119" s="3">
        <v>-0.08</v>
      </c>
      <c r="V119" s="3">
        <v>0.84</v>
      </c>
      <c r="W119" s="3">
        <v>0.09</v>
      </c>
      <c r="X119" s="3">
        <v>0.107142857142857</v>
      </c>
      <c r="Y119" s="3">
        <v>-0.09</v>
      </c>
      <c r="Z119" s="3">
        <v>6010</v>
      </c>
      <c r="AA119" s="3">
        <v>140</v>
      </c>
      <c r="AB119" s="3">
        <v>-140</v>
      </c>
      <c r="AC119" s="3">
        <v>1.33</v>
      </c>
      <c r="AD119" s="3">
        <v>0.08</v>
      </c>
      <c r="AE119" s="3">
        <v>0.0601503759398496</v>
      </c>
      <c r="AF119" s="3">
        <v>-0.08</v>
      </c>
      <c r="AG119" s="3">
        <v>730.933</v>
      </c>
      <c r="AH119" s="3">
        <v>24.175</v>
      </c>
      <c r="AI119" s="3">
        <v>0.0330741668525022</v>
      </c>
      <c r="AJ119" s="3">
        <v>-22.702</v>
      </c>
      <c r="AK119" s="3">
        <v>42705</v>
      </c>
      <c r="AL119" s="3">
        <v>0.979965378574887</v>
      </c>
      <c r="AM119" s="3" t="s">
        <v>464</v>
      </c>
      <c r="AN119" s="3" t="s">
        <v>54</v>
      </c>
      <c r="AO119" s="3">
        <v>2016</v>
      </c>
      <c r="AP119" s="3" t="s">
        <v>197</v>
      </c>
      <c r="AQ119" s="3" t="s">
        <v>84</v>
      </c>
      <c r="AR119" s="3" t="s">
        <v>197</v>
      </c>
      <c r="AS119" s="3">
        <v>1.64</v>
      </c>
      <c r="AT119" s="3">
        <v>0.08</v>
      </c>
      <c r="AU119" s="3">
        <v>-0.08</v>
      </c>
      <c r="AV119" s="3" t="s">
        <v>58</v>
      </c>
      <c r="AW119" s="3">
        <v>45141</v>
      </c>
      <c r="AX119" s="3">
        <v>2</v>
      </c>
      <c r="AY119" s="3"/>
      <c r="AZ119" s="3"/>
      <c r="BA119" s="3">
        <v>42705</v>
      </c>
      <c r="BB119" s="3">
        <v>140.5063164</v>
      </c>
      <c r="BC119" s="3">
        <v>-23.946102</v>
      </c>
      <c r="BD119" s="3">
        <f t="shared" si="6"/>
        <v>417.063440721107</v>
      </c>
      <c r="BE119" s="3">
        <f t="shared" si="7"/>
        <v>30631609.3306886</v>
      </c>
      <c r="BF119" s="3">
        <f t="shared" si="8"/>
        <v>25439634355.1467</v>
      </c>
      <c r="BG119" s="3">
        <f t="shared" si="9"/>
        <v>7.21084167569616e-16</v>
      </c>
      <c r="BH119" s="3">
        <f t="shared" si="10"/>
        <v>0.000179483332392603</v>
      </c>
      <c r="BI119" s="3">
        <f t="shared" si="11"/>
        <v>0.179483332392603</v>
      </c>
    </row>
    <row r="120" s="1" customFormat="1" spans="1:61">
      <c r="A120" s="3" t="s">
        <v>465</v>
      </c>
      <c r="B120" s="3" t="s">
        <v>466</v>
      </c>
      <c r="C120" s="3">
        <v>1</v>
      </c>
      <c r="D120" s="3">
        <v>6</v>
      </c>
      <c r="E120" s="3" t="s">
        <v>323</v>
      </c>
      <c r="F120" s="3" t="s">
        <v>467</v>
      </c>
      <c r="G120" s="3">
        <v>3.092926</v>
      </c>
      <c r="H120" s="3">
        <v>2.0314696180898</v>
      </c>
      <c r="I120" s="3">
        <v>0.132559192045011</v>
      </c>
      <c r="J120" s="3">
        <v>1e-5</v>
      </c>
      <c r="K120" s="3">
        <v>3.23318436975214e-6</v>
      </c>
      <c r="L120" s="3">
        <v>-1e-5</v>
      </c>
      <c r="M120" s="3">
        <v>0.03876</v>
      </c>
      <c r="N120" s="3">
        <v>0.00047</v>
      </c>
      <c r="O120" s="3">
        <v>0.0121259029927761</v>
      </c>
      <c r="P120" s="3">
        <v>-0.00047</v>
      </c>
      <c r="Q120" s="3">
        <v>0.143</v>
      </c>
      <c r="R120" s="3">
        <v>0.002924207</v>
      </c>
      <c r="S120" s="3">
        <v>0.005</v>
      </c>
      <c r="T120" s="3">
        <v>0.034965034965035</v>
      </c>
      <c r="U120" s="3">
        <v>-0.005</v>
      </c>
      <c r="V120" s="3">
        <v>0.01491</v>
      </c>
      <c r="W120" s="3">
        <v>0.0006</v>
      </c>
      <c r="X120" s="3">
        <v>0.0402414486921529</v>
      </c>
      <c r="Y120" s="3">
        <v>-0.0006</v>
      </c>
      <c r="Z120" s="3">
        <v>4699</v>
      </c>
      <c r="AA120" s="3">
        <v>16</v>
      </c>
      <c r="AB120" s="3">
        <v>-16</v>
      </c>
      <c r="AC120" s="3">
        <v>0.81</v>
      </c>
      <c r="AD120" s="3">
        <v>0.03</v>
      </c>
      <c r="AE120" s="3">
        <v>0.037037037037037</v>
      </c>
      <c r="AF120" s="3">
        <v>-0.03</v>
      </c>
      <c r="AG120" s="3">
        <v>6.53127</v>
      </c>
      <c r="AH120" s="3">
        <v>0.00384</v>
      </c>
      <c r="AI120" s="3">
        <v>0.000587940783339228</v>
      </c>
      <c r="AJ120" s="3">
        <v>-0.00385</v>
      </c>
      <c r="AK120" s="3">
        <v>42810</v>
      </c>
      <c r="AL120" s="3">
        <v>0.96220070477507</v>
      </c>
      <c r="AM120" s="3" t="s">
        <v>466</v>
      </c>
      <c r="AN120" s="3" t="s">
        <v>323</v>
      </c>
      <c r="AO120" s="3">
        <v>2015</v>
      </c>
      <c r="AP120" s="3" t="s">
        <v>468</v>
      </c>
      <c r="AQ120" s="3" t="s">
        <v>469</v>
      </c>
      <c r="AR120" s="3" t="s">
        <v>470</v>
      </c>
      <c r="AS120" s="3">
        <v>0.76</v>
      </c>
      <c r="AT120" s="3">
        <v>0.01</v>
      </c>
      <c r="AU120" s="3">
        <v>-0.01</v>
      </c>
      <c r="AV120" s="3" t="s">
        <v>58</v>
      </c>
      <c r="AW120" s="3">
        <v>44732</v>
      </c>
      <c r="AX120" s="3">
        <v>12.46</v>
      </c>
      <c r="AY120" s="3"/>
      <c r="AZ120" s="3"/>
      <c r="BA120" s="3">
        <v>42327</v>
      </c>
      <c r="BB120" s="3">
        <v>348.3372026</v>
      </c>
      <c r="BC120" s="3">
        <v>57.1696255</v>
      </c>
      <c r="BD120" s="3">
        <f t="shared" si="6"/>
        <v>478.116727869618</v>
      </c>
      <c r="BE120" s="3">
        <f t="shared" si="7"/>
        <v>1040011.54049534</v>
      </c>
      <c r="BF120" s="3">
        <f t="shared" si="8"/>
        <v>692262205.575725</v>
      </c>
      <c r="BG120" s="3">
        <f t="shared" si="9"/>
        <v>6.02733887409662e-18</v>
      </c>
      <c r="BH120" s="3">
        <f t="shared" si="10"/>
        <v>331719.555591851</v>
      </c>
      <c r="BI120" s="3">
        <f t="shared" si="11"/>
        <v>331719555.591851</v>
      </c>
    </row>
    <row r="121" s="1" customFormat="1" spans="1:61">
      <c r="A121" s="3" t="s">
        <v>471</v>
      </c>
      <c r="B121" s="3" t="s">
        <v>472</v>
      </c>
      <c r="C121" s="3">
        <v>1</v>
      </c>
      <c r="D121" s="3">
        <v>1</v>
      </c>
      <c r="E121" s="3" t="s">
        <v>54</v>
      </c>
      <c r="F121" s="3" t="s">
        <v>279</v>
      </c>
      <c r="G121" s="3">
        <v>4.231306</v>
      </c>
      <c r="H121" s="3">
        <v>1.4849281049397</v>
      </c>
      <c r="I121" s="3">
        <v>0.0968957980384799</v>
      </c>
      <c r="J121" s="3">
        <v>6.3e-5</v>
      </c>
      <c r="K121" s="3">
        <v>1.48890200803251e-5</v>
      </c>
      <c r="L121" s="3">
        <v>-5.7e-5</v>
      </c>
      <c r="M121" s="3">
        <v>0.058</v>
      </c>
      <c r="N121" s="3">
        <v>0.0014</v>
      </c>
      <c r="O121" s="3">
        <v>0.0241379310344828</v>
      </c>
      <c r="P121" s="3">
        <v>-0.0014</v>
      </c>
      <c r="Q121" s="3">
        <v>1.489</v>
      </c>
      <c r="R121" s="3">
        <v>3.301293169</v>
      </c>
      <c r="S121" s="3">
        <v>0.034</v>
      </c>
      <c r="T121" s="3">
        <v>0.022834116856951</v>
      </c>
      <c r="U121" s="3">
        <v>-0.034</v>
      </c>
      <c r="V121" s="3">
        <v>1.22</v>
      </c>
      <c r="W121" s="3">
        <v>0.12</v>
      </c>
      <c r="X121" s="3">
        <v>0.0983606557377049</v>
      </c>
      <c r="Y121" s="3">
        <v>-0.12</v>
      </c>
      <c r="Z121" s="3">
        <v>6495</v>
      </c>
      <c r="AA121" s="3">
        <v>90</v>
      </c>
      <c r="AB121" s="3">
        <v>-90</v>
      </c>
      <c r="AC121" s="3">
        <v>1.44</v>
      </c>
      <c r="AD121" s="3">
        <v>0.03</v>
      </c>
      <c r="AE121" s="3">
        <v>0.0208333333333333</v>
      </c>
      <c r="AF121" s="3">
        <v>-0.03</v>
      </c>
      <c r="AG121" s="3">
        <v>411.719</v>
      </c>
      <c r="AH121" s="3">
        <v>8.163</v>
      </c>
      <c r="AI121" s="3">
        <v>0.0198266293272839</v>
      </c>
      <c r="AJ121" s="3">
        <v>-7.857</v>
      </c>
      <c r="AK121" s="3">
        <v>43776</v>
      </c>
      <c r="AL121" s="3">
        <v>0.960775155232149</v>
      </c>
      <c r="AM121" s="3" t="s">
        <v>472</v>
      </c>
      <c r="AN121" s="3" t="s">
        <v>54</v>
      </c>
      <c r="AO121" s="3">
        <v>2019</v>
      </c>
      <c r="AP121" s="3" t="s">
        <v>279</v>
      </c>
      <c r="AQ121" s="3" t="s">
        <v>80</v>
      </c>
      <c r="AR121" s="3" t="s">
        <v>112</v>
      </c>
      <c r="AS121" s="3">
        <v>1.66</v>
      </c>
      <c r="AT121" s="3">
        <v>0.08</v>
      </c>
      <c r="AU121" s="3">
        <v>-0.08</v>
      </c>
      <c r="AV121" s="3" t="s">
        <v>58</v>
      </c>
      <c r="AW121" s="3">
        <v>44714</v>
      </c>
      <c r="AX121" s="3">
        <v>1.823</v>
      </c>
      <c r="AY121" s="3">
        <v>0.3</v>
      </c>
      <c r="AZ121" s="3">
        <v>-0.331</v>
      </c>
      <c r="BA121" s="3">
        <v>43776</v>
      </c>
      <c r="BB121" s="3">
        <v>79.7682532</v>
      </c>
      <c r="BC121" s="3">
        <v>-71.8955269</v>
      </c>
      <c r="BD121" s="3">
        <f t="shared" si="6"/>
        <v>431.345654661294</v>
      </c>
      <c r="BE121" s="3">
        <f t="shared" si="7"/>
        <v>36310463.2922406</v>
      </c>
      <c r="BF121" s="3">
        <f t="shared" si="8"/>
        <v>10793835699.2392</v>
      </c>
      <c r="BG121" s="3">
        <f t="shared" si="9"/>
        <v>9.05732019846249e-16</v>
      </c>
      <c r="BH121" s="3">
        <f t="shared" si="10"/>
        <v>0.000383878629659872</v>
      </c>
      <c r="BI121" s="3">
        <f t="shared" si="11"/>
        <v>0.383878629659872</v>
      </c>
    </row>
    <row r="122" s="1" customFormat="1" spans="1:61">
      <c r="A122" s="3" t="s">
        <v>473</v>
      </c>
      <c r="B122" s="3" t="s">
        <v>474</v>
      </c>
      <c r="C122" s="3">
        <v>1</v>
      </c>
      <c r="D122" s="3">
        <v>1</v>
      </c>
      <c r="E122" s="3" t="s">
        <v>54</v>
      </c>
      <c r="F122" s="3" t="s">
        <v>475</v>
      </c>
      <c r="G122" s="3">
        <v>1.645321</v>
      </c>
      <c r="H122" s="3">
        <v>3.8188202788392</v>
      </c>
      <c r="I122" s="3">
        <v>0.249188925209736</v>
      </c>
      <c r="J122" s="3">
        <v>1e-5</v>
      </c>
      <c r="K122" s="3">
        <v>6.07784134524509e-6</v>
      </c>
      <c r="L122" s="3">
        <v>-1e-5</v>
      </c>
      <c r="M122" s="3">
        <v>0.0286</v>
      </c>
      <c r="N122" s="3">
        <v>0.0006</v>
      </c>
      <c r="O122" s="3">
        <v>0.020979020979021</v>
      </c>
      <c r="P122" s="3">
        <v>-0.0006</v>
      </c>
      <c r="Q122" s="3">
        <v>1.543</v>
      </c>
      <c r="R122" s="3">
        <v>3.673650007</v>
      </c>
      <c r="S122" s="3">
        <v>0.04</v>
      </c>
      <c r="T122" s="3">
        <v>0.0259235255994815</v>
      </c>
      <c r="U122" s="3">
        <v>-0.04</v>
      </c>
      <c r="V122" s="3">
        <v>0.736</v>
      </c>
      <c r="W122" s="3">
        <v>0.09</v>
      </c>
      <c r="X122" s="3">
        <v>0.122282608695652</v>
      </c>
      <c r="Y122" s="3">
        <v>-0.09</v>
      </c>
      <c r="Z122" s="3">
        <v>6124</v>
      </c>
      <c r="AA122" s="3">
        <v>46</v>
      </c>
      <c r="AB122" s="3">
        <v>-46</v>
      </c>
      <c r="AC122" s="3">
        <v>1.16</v>
      </c>
      <c r="AD122" s="3">
        <v>0.07</v>
      </c>
      <c r="AE122" s="3">
        <v>0.0603448275862069</v>
      </c>
      <c r="AF122" s="3">
        <v>-0.07</v>
      </c>
      <c r="AG122" s="3">
        <v>559.068</v>
      </c>
      <c r="AH122" s="3">
        <v>6.085</v>
      </c>
      <c r="AI122" s="3">
        <v>0.0108841858235492</v>
      </c>
      <c r="AJ122" s="3">
        <v>-5.957</v>
      </c>
      <c r="AK122" s="3">
        <v>43587</v>
      </c>
      <c r="AL122" s="3">
        <v>0.956375653126459</v>
      </c>
      <c r="AM122" s="3" t="s">
        <v>474</v>
      </c>
      <c r="AN122" s="3" t="s">
        <v>54</v>
      </c>
      <c r="AO122" s="3">
        <v>2019</v>
      </c>
      <c r="AP122" s="3" t="s">
        <v>475</v>
      </c>
      <c r="AQ122" s="3" t="s">
        <v>99</v>
      </c>
      <c r="AR122" s="3" t="s">
        <v>475</v>
      </c>
      <c r="AS122" s="3">
        <v>1.25</v>
      </c>
      <c r="AT122" s="3">
        <v>0.03</v>
      </c>
      <c r="AU122" s="3">
        <v>-0.03</v>
      </c>
      <c r="AV122" s="3" t="s">
        <v>58</v>
      </c>
      <c r="AW122" s="3">
        <v>44858</v>
      </c>
      <c r="AX122" s="3">
        <v>3.2</v>
      </c>
      <c r="AY122" s="3">
        <v>1.9</v>
      </c>
      <c r="AZ122" s="3">
        <v>-1.9</v>
      </c>
      <c r="BA122" s="3">
        <v>43587</v>
      </c>
      <c r="BB122" s="3">
        <v>284.4439052</v>
      </c>
      <c r="BC122" s="3">
        <v>69.5708373</v>
      </c>
      <c r="BD122" s="3">
        <f t="shared" si="6"/>
        <v>446.141079144255</v>
      </c>
      <c r="BE122" s="3">
        <f t="shared" si="7"/>
        <v>12892707.3678709</v>
      </c>
      <c r="BF122" s="3">
        <f t="shared" si="8"/>
        <v>15762026710.1947</v>
      </c>
      <c r="BG122" s="3">
        <f t="shared" si="9"/>
        <v>1.88609121658316e-16</v>
      </c>
      <c r="BH122" s="3">
        <f t="shared" si="10"/>
        <v>0.000155405543871007</v>
      </c>
      <c r="BI122" s="3">
        <f t="shared" si="11"/>
        <v>0.155405543871007</v>
      </c>
    </row>
    <row r="123" s="1" customFormat="1" spans="1:61">
      <c r="A123" s="3" t="s">
        <v>476</v>
      </c>
      <c r="B123" s="3" t="s">
        <v>477</v>
      </c>
      <c r="C123" s="3">
        <v>1</v>
      </c>
      <c r="D123" s="3">
        <v>1</v>
      </c>
      <c r="E123" s="3" t="s">
        <v>323</v>
      </c>
      <c r="F123" s="3" t="s">
        <v>70</v>
      </c>
      <c r="G123" s="3">
        <v>2.8758916</v>
      </c>
      <c r="H123" s="3">
        <v>2.18477817453203</v>
      </c>
      <c r="I123" s="3">
        <v>0.142563013020035</v>
      </c>
      <c r="J123" s="3">
        <v>1.4e-6</v>
      </c>
      <c r="K123" s="3">
        <v>4.86805552754492e-7</v>
      </c>
      <c r="L123" s="3">
        <v>-1.4e-6</v>
      </c>
      <c r="M123" s="3">
        <v>0.04364</v>
      </c>
      <c r="N123" s="3">
        <v>0.00022</v>
      </c>
      <c r="O123" s="3">
        <v>0.00504124656278643</v>
      </c>
      <c r="P123" s="3">
        <v>-0.00022</v>
      </c>
      <c r="Q123" s="3">
        <v>0.811</v>
      </c>
      <c r="R123" s="3">
        <v>0.533411731</v>
      </c>
      <c r="S123" s="3">
        <v>0.029</v>
      </c>
      <c r="T123" s="3">
        <v>0.0357583230579531</v>
      </c>
      <c r="U123" s="3">
        <v>-0.027</v>
      </c>
      <c r="V123" s="3">
        <v>0.322</v>
      </c>
      <c r="W123" s="3">
        <v>0.014</v>
      </c>
      <c r="X123" s="3">
        <v>0.0434782608695652</v>
      </c>
      <c r="Y123" s="3">
        <v>-0.012</v>
      </c>
      <c r="Z123" s="3">
        <v>6160</v>
      </c>
      <c r="AA123" s="3">
        <v>50</v>
      </c>
      <c r="AB123" s="3">
        <v>-50</v>
      </c>
      <c r="AC123" s="3">
        <v>1.34</v>
      </c>
      <c r="AD123" s="3">
        <v>0.02</v>
      </c>
      <c r="AE123" s="3">
        <v>0.0149253731343284</v>
      </c>
      <c r="AF123" s="3">
        <v>-0.02</v>
      </c>
      <c r="AG123" s="3">
        <v>75.8643</v>
      </c>
      <c r="AH123" s="3">
        <v>0.174</v>
      </c>
      <c r="AI123" s="3">
        <v>0.00229356891185973</v>
      </c>
      <c r="AJ123" s="3">
        <v>-0.1733</v>
      </c>
      <c r="AK123" s="3">
        <v>43545</v>
      </c>
      <c r="AL123" s="3">
        <v>0.950105760545125</v>
      </c>
      <c r="AM123" s="3" t="s">
        <v>477</v>
      </c>
      <c r="AN123" s="3" t="s">
        <v>323</v>
      </c>
      <c r="AO123" s="3">
        <v>2005</v>
      </c>
      <c r="AP123" s="3" t="s">
        <v>478</v>
      </c>
      <c r="AQ123" s="3" t="s">
        <v>169</v>
      </c>
      <c r="AR123" s="3" t="s">
        <v>479</v>
      </c>
      <c r="AS123" s="3"/>
      <c r="AT123" s="3"/>
      <c r="AU123" s="3"/>
      <c r="AV123" s="3" t="s">
        <v>58</v>
      </c>
      <c r="AW123" s="3">
        <v>44744</v>
      </c>
      <c r="AX123" s="3">
        <v>2.22</v>
      </c>
      <c r="AY123" s="3">
        <v>0.44</v>
      </c>
      <c r="AZ123" s="3">
        <v>-0.44</v>
      </c>
      <c r="BA123" s="3">
        <v>43370</v>
      </c>
      <c r="BB123" s="3">
        <v>247.6229827</v>
      </c>
      <c r="BC123" s="3">
        <v>38.3475349</v>
      </c>
      <c r="BD123" s="3" t="e">
        <f t="shared" ref="BD123:BD186" si="12">617.5*SQRT(AC123:AC342/AS123:AS342)*0.75</f>
        <v>#DIV/0!</v>
      </c>
      <c r="BE123" s="3">
        <f t="shared" si="7"/>
        <v>25286074.401843</v>
      </c>
      <c r="BF123" s="3">
        <f t="shared" si="8"/>
        <v>13277366017.8999</v>
      </c>
      <c r="BG123" s="3" t="e">
        <f t="shared" si="9"/>
        <v>#DIV/0!</v>
      </c>
      <c r="BH123" s="3" t="e">
        <f t="shared" si="10"/>
        <v>#DIV/0!</v>
      </c>
      <c r="BI123" s="3" t="e">
        <f t="shared" si="11"/>
        <v>#DIV/0!</v>
      </c>
    </row>
    <row r="124" s="1" customFormat="1" spans="1:61">
      <c r="A124" s="3" t="s">
        <v>480</v>
      </c>
      <c r="B124" s="3" t="s">
        <v>481</v>
      </c>
      <c r="C124" s="3">
        <v>1</v>
      </c>
      <c r="D124" s="3">
        <v>1</v>
      </c>
      <c r="E124" s="3" t="s">
        <v>54</v>
      </c>
      <c r="F124" s="3" t="s">
        <v>70</v>
      </c>
      <c r="G124" s="3">
        <v>1.8555582</v>
      </c>
      <c r="H124" s="3">
        <v>3.38614288681433</v>
      </c>
      <c r="I124" s="3">
        <v>0.22095549016733</v>
      </c>
      <c r="J124" s="3">
        <v>5.2e-7</v>
      </c>
      <c r="K124" s="3">
        <v>2.80239121575384e-7</v>
      </c>
      <c r="L124" s="3">
        <v>-5.2e-7</v>
      </c>
      <c r="M124" s="3">
        <v>0.03097</v>
      </c>
      <c r="N124" s="3">
        <v>0.00036</v>
      </c>
      <c r="O124" s="3">
        <v>0.0116241524055538</v>
      </c>
      <c r="P124" s="3">
        <v>-0.00036</v>
      </c>
      <c r="Q124" s="3">
        <v>1.29</v>
      </c>
      <c r="R124" s="3">
        <v>2.146689</v>
      </c>
      <c r="S124" s="3">
        <v>0.02</v>
      </c>
      <c r="T124" s="3">
        <v>0.0155038759689922</v>
      </c>
      <c r="U124" s="3">
        <v>-0.02</v>
      </c>
      <c r="V124" s="3">
        <v>0.566</v>
      </c>
      <c r="W124" s="3">
        <v>0.069</v>
      </c>
      <c r="X124" s="3">
        <v>0.121908127208481</v>
      </c>
      <c r="Y124" s="3">
        <v>-0.067</v>
      </c>
      <c r="Z124" s="3">
        <v>5750</v>
      </c>
      <c r="AA124" s="3">
        <v>100</v>
      </c>
      <c r="AB124" s="3">
        <v>-100</v>
      </c>
      <c r="AC124" s="3">
        <v>1.15</v>
      </c>
      <c r="AD124" s="3">
        <v>0.04</v>
      </c>
      <c r="AE124" s="3">
        <v>0.0347826086956522</v>
      </c>
      <c r="AF124" s="3">
        <v>-0.04</v>
      </c>
      <c r="AG124" s="3">
        <v>1093.08</v>
      </c>
      <c r="AH124" s="3">
        <v>27</v>
      </c>
      <c r="AI124" s="3">
        <v>0.0247008453178175</v>
      </c>
      <c r="AJ124" s="3">
        <v>-27</v>
      </c>
      <c r="AK124" s="3">
        <v>43545</v>
      </c>
      <c r="AL124" s="3">
        <v>0.936765556111779</v>
      </c>
      <c r="AM124" s="3" t="s">
        <v>481</v>
      </c>
      <c r="AN124" s="3" t="s">
        <v>54</v>
      </c>
      <c r="AO124" s="3">
        <v>2011</v>
      </c>
      <c r="AP124" s="3" t="s">
        <v>482</v>
      </c>
      <c r="AQ124" s="3" t="s">
        <v>116</v>
      </c>
      <c r="AR124" s="3" t="s">
        <v>58</v>
      </c>
      <c r="AS124" s="3">
        <v>1.41</v>
      </c>
      <c r="AT124" s="3"/>
      <c r="AU124" s="3"/>
      <c r="AV124" s="3" t="s">
        <v>58</v>
      </c>
      <c r="AW124" s="3">
        <v>44863</v>
      </c>
      <c r="AX124" s="3">
        <v>4.4</v>
      </c>
      <c r="AY124" s="3">
        <v>1.3</v>
      </c>
      <c r="AZ124" s="3">
        <v>-1.1</v>
      </c>
      <c r="BA124" s="3">
        <v>42033</v>
      </c>
      <c r="BB124" s="3">
        <v>294.5132465</v>
      </c>
      <c r="BC124" s="3">
        <v>45.9816453</v>
      </c>
      <c r="BD124" s="3">
        <f t="shared" si="12"/>
        <v>418.251578970325</v>
      </c>
      <c r="BE124" s="3">
        <f t="shared" si="7"/>
        <v>7158985.12602966</v>
      </c>
      <c r="BF124" s="3">
        <f t="shared" si="8"/>
        <v>7463955635.74617</v>
      </c>
      <c r="BG124" s="3">
        <f t="shared" si="9"/>
        <v>1.24926220860761e-16</v>
      </c>
      <c r="BH124" s="3">
        <f t="shared" si="10"/>
        <v>7.40146046301964e-5</v>
      </c>
      <c r="BI124" s="3">
        <f t="shared" si="11"/>
        <v>0.0740146046301964</v>
      </c>
    </row>
    <row r="125" s="1" customFormat="1" spans="1:61">
      <c r="A125" s="3" t="s">
        <v>483</v>
      </c>
      <c r="B125" s="3" t="s">
        <v>484</v>
      </c>
      <c r="C125" s="3">
        <v>3</v>
      </c>
      <c r="D125" s="3">
        <v>1</v>
      </c>
      <c r="E125" s="3" t="s">
        <v>54</v>
      </c>
      <c r="F125" s="3" t="s">
        <v>70</v>
      </c>
      <c r="G125" s="3">
        <v>3.7224793</v>
      </c>
      <c r="H125" s="3">
        <v>1.68790332830058</v>
      </c>
      <c r="I125" s="3">
        <v>0.110140510818961</v>
      </c>
      <c r="J125" s="3">
        <v>7e-7</v>
      </c>
      <c r="K125" s="3">
        <v>1.8804671391994e-7</v>
      </c>
      <c r="L125" s="3">
        <v>-7e-7</v>
      </c>
      <c r="M125" s="3">
        <v>0.04376</v>
      </c>
      <c r="N125" s="3">
        <v>0.00067</v>
      </c>
      <c r="O125" s="3">
        <v>0.0153107861060329</v>
      </c>
      <c r="P125" s="3">
        <v>-0.00071</v>
      </c>
      <c r="Q125" s="3">
        <v>0.99</v>
      </c>
      <c r="R125" s="3">
        <v>0.970299</v>
      </c>
      <c r="S125" s="3">
        <v>0.022</v>
      </c>
      <c r="T125" s="3">
        <v>0.0222222222222222</v>
      </c>
      <c r="U125" s="3">
        <v>-0.022</v>
      </c>
      <c r="V125" s="3">
        <v>0.532</v>
      </c>
      <c r="W125" s="3">
        <v>0.021</v>
      </c>
      <c r="X125" s="3">
        <v>0.0394736842105263</v>
      </c>
      <c r="Y125" s="3">
        <v>-0.02</v>
      </c>
      <c r="Z125" s="3">
        <v>4900</v>
      </c>
      <c r="AA125" s="3">
        <v>65</v>
      </c>
      <c r="AB125" s="3">
        <v>-65</v>
      </c>
      <c r="AC125" s="3">
        <v>0.81</v>
      </c>
      <c r="AD125" s="3">
        <v>0.04</v>
      </c>
      <c r="AE125" s="3">
        <v>0.0493827160493827</v>
      </c>
      <c r="AF125" s="3">
        <v>-0.04</v>
      </c>
      <c r="AG125" s="3">
        <v>124.73</v>
      </c>
      <c r="AH125" s="3">
        <v>2.112</v>
      </c>
      <c r="AI125" s="3">
        <v>0.0169325743606189</v>
      </c>
      <c r="AJ125" s="3">
        <v>-2.044</v>
      </c>
      <c r="AK125" s="3">
        <v>43545</v>
      </c>
      <c r="AL125" s="3">
        <v>0.931741455282896</v>
      </c>
      <c r="AM125" s="3" t="s">
        <v>484</v>
      </c>
      <c r="AN125" s="3" t="s">
        <v>54</v>
      </c>
      <c r="AO125" s="3">
        <v>2008</v>
      </c>
      <c r="AP125" s="3" t="s">
        <v>485</v>
      </c>
      <c r="AQ125" s="3" t="s">
        <v>469</v>
      </c>
      <c r="AR125" s="3" t="s">
        <v>485</v>
      </c>
      <c r="AS125" s="3">
        <v>0.74</v>
      </c>
      <c r="AT125" s="3">
        <v>0.04</v>
      </c>
      <c r="AU125" s="3">
        <v>-0.03</v>
      </c>
      <c r="AV125" s="3" t="s">
        <v>58</v>
      </c>
      <c r="AW125" s="3">
        <v>44648</v>
      </c>
      <c r="AX125" s="3">
        <v>7.6</v>
      </c>
      <c r="AY125" s="3">
        <v>6</v>
      </c>
      <c r="AZ125" s="3">
        <v>-3.5</v>
      </c>
      <c r="BA125" s="3">
        <v>42265</v>
      </c>
      <c r="BB125" s="3">
        <v>47.3689472</v>
      </c>
      <c r="BC125" s="3">
        <v>30.6733817</v>
      </c>
      <c r="BD125" s="3">
        <f t="shared" si="12"/>
        <v>484.534689239082</v>
      </c>
      <c r="BE125" s="3">
        <f t="shared" si="7"/>
        <v>2602136.03131249</v>
      </c>
      <c r="BF125" s="3">
        <f t="shared" si="8"/>
        <v>1358862049.2451</v>
      </c>
      <c r="BG125" s="3">
        <f t="shared" si="9"/>
        <v>1.4489207715504e-17</v>
      </c>
      <c r="BH125" s="3">
        <f t="shared" si="10"/>
        <v>0.00449600020871354</v>
      </c>
      <c r="BI125" s="3">
        <f t="shared" si="11"/>
        <v>4.49600020871354</v>
      </c>
    </row>
    <row r="126" s="1" customFormat="1" spans="1:61">
      <c r="A126" s="3" t="s">
        <v>486</v>
      </c>
      <c r="B126" s="3" t="s">
        <v>487</v>
      </c>
      <c r="C126" s="3">
        <v>1</v>
      </c>
      <c r="D126" s="3">
        <v>1</v>
      </c>
      <c r="E126" s="3" t="s">
        <v>54</v>
      </c>
      <c r="F126" s="3" t="s">
        <v>70</v>
      </c>
      <c r="G126" s="3">
        <v>2.6843285</v>
      </c>
      <c r="H126" s="3">
        <v>2.34069161058343</v>
      </c>
      <c r="I126" s="3">
        <v>0.152736809825999</v>
      </c>
      <c r="J126" s="3">
        <v>7e-8</v>
      </c>
      <c r="K126" s="3">
        <v>2.60772852502963e-8</v>
      </c>
      <c r="L126" s="3">
        <v>-7e-8</v>
      </c>
      <c r="M126" s="3">
        <v>0.03582</v>
      </c>
      <c r="N126" s="3">
        <v>0.00056</v>
      </c>
      <c r="O126" s="3">
        <v>0.0156337241764377</v>
      </c>
      <c r="P126" s="3">
        <v>-0.00057</v>
      </c>
      <c r="Q126" s="3">
        <v>1.192</v>
      </c>
      <c r="R126" s="3">
        <v>1.693669888</v>
      </c>
      <c r="S126" s="3">
        <v>0.052</v>
      </c>
      <c r="T126" s="3">
        <v>0.0436241610738255</v>
      </c>
      <c r="U126" s="3">
        <v>-0.052</v>
      </c>
      <c r="V126" s="3">
        <v>0.606</v>
      </c>
      <c r="W126" s="3">
        <v>0.063</v>
      </c>
      <c r="X126" s="3">
        <v>0.103960396039604</v>
      </c>
      <c r="Y126" s="3">
        <v>-0.061</v>
      </c>
      <c r="Z126" s="3">
        <v>5560</v>
      </c>
      <c r="AA126" s="3">
        <v>80</v>
      </c>
      <c r="AB126" s="3">
        <v>-80</v>
      </c>
      <c r="AC126" s="3">
        <v>0.85</v>
      </c>
      <c r="AD126" s="3">
        <v>0.04</v>
      </c>
      <c r="AE126" s="3">
        <v>0.0470588235294118</v>
      </c>
      <c r="AF126" s="3">
        <v>-0.04</v>
      </c>
      <c r="AG126" s="3">
        <v>758.753</v>
      </c>
      <c r="AH126" s="3">
        <v>12.76</v>
      </c>
      <c r="AI126" s="3">
        <v>0.0168170669506414</v>
      </c>
      <c r="AJ126" s="3">
        <v>-12.76</v>
      </c>
      <c r="AK126" s="3">
        <v>43545</v>
      </c>
      <c r="AL126" s="3">
        <v>0.919680937939726</v>
      </c>
      <c r="AM126" s="3" t="s">
        <v>487</v>
      </c>
      <c r="AN126" s="3" t="s">
        <v>54</v>
      </c>
      <c r="AO126" s="3">
        <v>2014</v>
      </c>
      <c r="AP126" s="3" t="s">
        <v>488</v>
      </c>
      <c r="AQ126" s="3" t="s">
        <v>202</v>
      </c>
      <c r="AR126" s="3" t="s">
        <v>58</v>
      </c>
      <c r="AS126" s="3">
        <v>1.02</v>
      </c>
      <c r="AT126" s="3"/>
      <c r="AU126" s="3"/>
      <c r="AV126" s="3" t="s">
        <v>58</v>
      </c>
      <c r="AW126" s="3">
        <v>44866</v>
      </c>
      <c r="AX126" s="3">
        <v>11</v>
      </c>
      <c r="AY126" s="3">
        <v>2</v>
      </c>
      <c r="AZ126" s="3">
        <v>-2</v>
      </c>
      <c r="BA126" s="3">
        <v>42026</v>
      </c>
      <c r="BB126" s="3">
        <v>292.8557189</v>
      </c>
      <c r="BC126" s="3">
        <v>46.3911883</v>
      </c>
      <c r="BD126" s="3">
        <f t="shared" si="12"/>
        <v>422.7733490743</v>
      </c>
      <c r="BE126" s="3">
        <f t="shared" si="7"/>
        <v>1310664.45681675</v>
      </c>
      <c r="BF126" s="3">
        <f t="shared" si="8"/>
        <v>1021504676.44441</v>
      </c>
      <c r="BG126" s="3">
        <f t="shared" si="9"/>
        <v>1.20983402910843e-17</v>
      </c>
      <c r="BH126" s="3">
        <f t="shared" si="10"/>
        <v>3.24855077025839e-5</v>
      </c>
      <c r="BI126" s="3">
        <f t="shared" si="11"/>
        <v>0.0324855077025839</v>
      </c>
    </row>
    <row r="127" s="1" customFormat="1" spans="1:61">
      <c r="A127" s="3" t="s">
        <v>489</v>
      </c>
      <c r="B127" s="3" t="s">
        <v>490</v>
      </c>
      <c r="C127" s="3">
        <v>1</v>
      </c>
      <c r="D127" s="3">
        <v>1</v>
      </c>
      <c r="E127" s="3" t="s">
        <v>54</v>
      </c>
      <c r="F127" s="3" t="s">
        <v>453</v>
      </c>
      <c r="G127" s="3">
        <v>3.1810781</v>
      </c>
      <c r="H127" s="3">
        <v>1.97517476857924</v>
      </c>
      <c r="I127" s="3">
        <v>0.128885792403213</v>
      </c>
      <c r="J127" s="3">
        <v>3.9e-6</v>
      </c>
      <c r="K127" s="3">
        <v>1.22599944968343e-6</v>
      </c>
      <c r="L127" s="3">
        <v>-3.9e-6</v>
      </c>
      <c r="M127" s="3">
        <v>0.04131</v>
      </c>
      <c r="N127" s="3">
        <v>0.00053</v>
      </c>
      <c r="O127" s="3">
        <v>0.0128298232873396</v>
      </c>
      <c r="P127" s="3">
        <v>-0.00053</v>
      </c>
      <c r="Q127" s="3">
        <v>1.194</v>
      </c>
      <c r="R127" s="3">
        <v>1.702209384</v>
      </c>
      <c r="S127" s="3">
        <v>0.07</v>
      </c>
      <c r="T127" s="3">
        <v>0.0586264656616415</v>
      </c>
      <c r="U127" s="3">
        <v>-0.07</v>
      </c>
      <c r="V127" s="3">
        <v>0.672</v>
      </c>
      <c r="W127" s="3">
        <v>0.087</v>
      </c>
      <c r="X127" s="3">
        <v>0.129464285714286</v>
      </c>
      <c r="Y127" s="3">
        <v>-0.087</v>
      </c>
      <c r="Z127" s="3">
        <v>5498</v>
      </c>
      <c r="AA127" s="3">
        <v>84</v>
      </c>
      <c r="AB127" s="3">
        <v>-84</v>
      </c>
      <c r="AC127" s="3">
        <v>0.93</v>
      </c>
      <c r="AD127" s="3">
        <v>0.04</v>
      </c>
      <c r="AE127" s="3">
        <v>0.043010752688172</v>
      </c>
      <c r="AF127" s="3">
        <v>-0.04</v>
      </c>
      <c r="AG127" s="3">
        <v>535.383</v>
      </c>
      <c r="AH127" s="3">
        <v>7.926</v>
      </c>
      <c r="AI127" s="3">
        <v>0.0148043550131401</v>
      </c>
      <c r="AJ127" s="3">
        <v>-7.703</v>
      </c>
      <c r="AK127" s="3">
        <v>42530</v>
      </c>
      <c r="AL127" s="3">
        <v>0.917364752941584</v>
      </c>
      <c r="AM127" s="3" t="s">
        <v>490</v>
      </c>
      <c r="AN127" s="3" t="s">
        <v>54</v>
      </c>
      <c r="AO127" s="3">
        <v>2016</v>
      </c>
      <c r="AP127" s="3" t="s">
        <v>453</v>
      </c>
      <c r="AQ127" s="3" t="s">
        <v>147</v>
      </c>
      <c r="AR127" s="3" t="s">
        <v>453</v>
      </c>
      <c r="AS127" s="3">
        <v>0.92</v>
      </c>
      <c r="AT127" s="3">
        <v>0.04</v>
      </c>
      <c r="AU127" s="3">
        <v>-0.04</v>
      </c>
      <c r="AV127" s="3" t="s">
        <v>58</v>
      </c>
      <c r="AW127" s="3">
        <v>45203</v>
      </c>
      <c r="AX127" s="3">
        <v>6.2</v>
      </c>
      <c r="AY127" s="3">
        <v>2.8</v>
      </c>
      <c r="AZ127" s="3">
        <v>-2.8</v>
      </c>
      <c r="BA127" s="3">
        <v>42530</v>
      </c>
      <c r="BB127" s="3">
        <v>284.3997616</v>
      </c>
      <c r="BC127" s="3">
        <v>-49.1385126</v>
      </c>
      <c r="BD127" s="3">
        <f t="shared" si="12"/>
        <v>465.635180987324</v>
      </c>
      <c r="BE127" s="3">
        <f t="shared" si="7"/>
        <v>3794745.17768562</v>
      </c>
      <c r="BF127" s="3">
        <f t="shared" si="8"/>
        <v>2223679681.47832</v>
      </c>
      <c r="BG127" s="3">
        <f t="shared" si="9"/>
        <v>3.13855964321075e-17</v>
      </c>
      <c r="BH127" s="3">
        <f t="shared" si="10"/>
        <v>0.000133695692949977</v>
      </c>
      <c r="BI127" s="3">
        <f t="shared" si="11"/>
        <v>0.133695692949977</v>
      </c>
    </row>
    <row r="128" s="1" customFormat="1" spans="1:61">
      <c r="A128" s="3" t="s">
        <v>491</v>
      </c>
      <c r="B128" s="3" t="s">
        <v>492</v>
      </c>
      <c r="C128" s="3">
        <v>2</v>
      </c>
      <c r="D128" s="3">
        <v>1</v>
      </c>
      <c r="E128" s="3" t="s">
        <v>54</v>
      </c>
      <c r="F128" s="3" t="s">
        <v>493</v>
      </c>
      <c r="G128" s="3">
        <v>5.72339</v>
      </c>
      <c r="H128" s="3">
        <v>1.09780832688319</v>
      </c>
      <c r="I128" s="3">
        <v>0.0716351273659506</v>
      </c>
      <c r="J128" s="3">
        <v>1.3e-5</v>
      </c>
      <c r="K128" s="3">
        <v>2.27138112202733e-6</v>
      </c>
      <c r="L128" s="3">
        <v>-1.3e-5</v>
      </c>
      <c r="M128" s="3">
        <v>0.0665</v>
      </c>
      <c r="N128" s="3">
        <v>0.0011</v>
      </c>
      <c r="O128" s="3">
        <v>0.0165413533834586</v>
      </c>
      <c r="P128" s="3">
        <v>-0.0011</v>
      </c>
      <c r="Q128" s="3">
        <v>1.064</v>
      </c>
      <c r="R128" s="3">
        <v>1.204550144</v>
      </c>
      <c r="S128" s="3">
        <v>0.075</v>
      </c>
      <c r="T128" s="3">
        <v>0.0704887218045113</v>
      </c>
      <c r="U128" s="3">
        <v>-0.068</v>
      </c>
      <c r="V128" s="3">
        <v>0.767</v>
      </c>
      <c r="W128" s="3">
        <v>0.047</v>
      </c>
      <c r="X128" s="3">
        <v>0.061277705345502</v>
      </c>
      <c r="Y128" s="3">
        <v>-0.045</v>
      </c>
      <c r="Z128" s="3">
        <v>6115</v>
      </c>
      <c r="AA128" s="3">
        <v>86</v>
      </c>
      <c r="AB128" s="3">
        <v>-86</v>
      </c>
      <c r="AC128" s="3">
        <v>1.2</v>
      </c>
      <c r="AD128" s="3">
        <v>0.06</v>
      </c>
      <c r="AE128" s="3">
        <v>0.05</v>
      </c>
      <c r="AF128" s="3">
        <v>-0.06</v>
      </c>
      <c r="AG128" s="3">
        <v>313.576</v>
      </c>
      <c r="AH128" s="3">
        <v>4.43</v>
      </c>
      <c r="AI128" s="3">
        <v>0.0141273566854606</v>
      </c>
      <c r="AJ128" s="3">
        <v>-4.31</v>
      </c>
      <c r="AK128" s="3">
        <v>43692</v>
      </c>
      <c r="AL128" s="3">
        <v>0.898175675015317</v>
      </c>
      <c r="AM128" s="3" t="s">
        <v>492</v>
      </c>
      <c r="AN128" s="3" t="s">
        <v>54</v>
      </c>
      <c r="AO128" s="3">
        <v>2011</v>
      </c>
      <c r="AP128" s="3" t="s">
        <v>494</v>
      </c>
      <c r="AQ128" s="3" t="s">
        <v>84</v>
      </c>
      <c r="AR128" s="3" t="s">
        <v>494</v>
      </c>
      <c r="AS128" s="3">
        <v>1.22</v>
      </c>
      <c r="AT128" s="3">
        <v>0.13</v>
      </c>
      <c r="AU128" s="3">
        <v>-0.07</v>
      </c>
      <c r="AV128" s="3" t="s">
        <v>58</v>
      </c>
      <c r="AW128" s="3">
        <v>44627</v>
      </c>
      <c r="AX128" s="3">
        <v>2.2</v>
      </c>
      <c r="AY128" s="3">
        <v>1</v>
      </c>
      <c r="AZ128" s="3">
        <v>-1</v>
      </c>
      <c r="BA128" s="3">
        <v>44585</v>
      </c>
      <c r="BB128" s="3">
        <v>33.1310921</v>
      </c>
      <c r="BC128" s="3">
        <v>51.7787754</v>
      </c>
      <c r="BD128" s="3">
        <f t="shared" si="12"/>
        <v>459.313206784031</v>
      </c>
      <c r="BE128" s="3">
        <f t="shared" si="7"/>
        <v>25710353.3409767</v>
      </c>
      <c r="BF128" s="3">
        <f t="shared" si="8"/>
        <v>5813862477.46661</v>
      </c>
      <c r="BG128" s="3">
        <f t="shared" si="9"/>
        <v>3.68861193699276e-16</v>
      </c>
      <c r="BH128" s="3">
        <f t="shared" si="10"/>
        <v>0.00273280322764681</v>
      </c>
      <c r="BI128" s="3">
        <f t="shared" si="11"/>
        <v>2.73280322764681</v>
      </c>
    </row>
    <row r="129" s="1" customFormat="1" spans="1:61">
      <c r="A129" s="3" t="s">
        <v>495</v>
      </c>
      <c r="B129" s="3" t="s">
        <v>496</v>
      </c>
      <c r="C129" s="3">
        <v>2</v>
      </c>
      <c r="D129" s="3">
        <v>1</v>
      </c>
      <c r="E129" s="3" t="s">
        <v>54</v>
      </c>
      <c r="F129" s="3" t="s">
        <v>70</v>
      </c>
      <c r="G129" s="3">
        <v>3.3552479</v>
      </c>
      <c r="H129" s="3">
        <v>1.87264410477688</v>
      </c>
      <c r="I129" s="3">
        <v>0.122195373884299</v>
      </c>
      <c r="J129" s="3">
        <v>6.2e-6</v>
      </c>
      <c r="K129" s="3">
        <v>1.8478515402692e-6</v>
      </c>
      <c r="L129" s="3">
        <v>-6.2e-6</v>
      </c>
      <c r="M129" s="3">
        <v>0.04651</v>
      </c>
      <c r="N129" s="3">
        <v>0.00055</v>
      </c>
      <c r="O129" s="3">
        <v>0.0118254138894861</v>
      </c>
      <c r="P129" s="3">
        <v>-0.00056</v>
      </c>
      <c r="Q129" s="3">
        <v>1.242</v>
      </c>
      <c r="R129" s="3">
        <v>1.915864488</v>
      </c>
      <c r="S129" s="3">
        <v>0.067</v>
      </c>
      <c r="T129" s="3">
        <v>0.0539452495974235</v>
      </c>
      <c r="U129" s="3">
        <v>-0.067</v>
      </c>
      <c r="V129" s="3">
        <v>0.723</v>
      </c>
      <c r="W129" s="3">
        <v>0.031</v>
      </c>
      <c r="X129" s="3">
        <v>0.0428769017980636</v>
      </c>
      <c r="Y129" s="3">
        <v>-0.03</v>
      </c>
      <c r="Z129" s="3">
        <v>6373</v>
      </c>
      <c r="AA129" s="3">
        <v>80</v>
      </c>
      <c r="AB129" s="3">
        <v>-80</v>
      </c>
      <c r="AC129" s="3">
        <v>1.19</v>
      </c>
      <c r="AD129" s="3">
        <v>0.04</v>
      </c>
      <c r="AE129" s="3">
        <v>0.0336134453781513</v>
      </c>
      <c r="AF129" s="3">
        <v>-0.04</v>
      </c>
      <c r="AG129" s="3">
        <v>415.344</v>
      </c>
      <c r="AH129" s="3">
        <v>6.636</v>
      </c>
      <c r="AI129" s="3">
        <v>0.0159771177626257</v>
      </c>
      <c r="AJ129" s="3">
        <v>-6.435</v>
      </c>
      <c r="AK129" s="3">
        <v>43545</v>
      </c>
      <c r="AL129" s="3">
        <v>0.872947920560025</v>
      </c>
      <c r="AM129" s="3" t="s">
        <v>496</v>
      </c>
      <c r="AN129" s="3" t="s">
        <v>54</v>
      </c>
      <c r="AO129" s="3">
        <v>2010</v>
      </c>
      <c r="AP129" s="3" t="s">
        <v>497</v>
      </c>
      <c r="AQ129" s="3" t="s">
        <v>84</v>
      </c>
      <c r="AR129" s="3" t="s">
        <v>497</v>
      </c>
      <c r="AS129" s="3">
        <v>1.32</v>
      </c>
      <c r="AT129" s="3">
        <v>0.07</v>
      </c>
      <c r="AU129" s="3">
        <v>-0.07</v>
      </c>
      <c r="AV129" s="3" t="s">
        <v>58</v>
      </c>
      <c r="AW129" s="3">
        <v>44623</v>
      </c>
      <c r="AX129" s="3">
        <v>2.8</v>
      </c>
      <c r="AY129" s="3">
        <v>0.6</v>
      </c>
      <c r="AZ129" s="3">
        <v>-0.6</v>
      </c>
      <c r="BA129" s="3">
        <v>44585</v>
      </c>
      <c r="BB129" s="3">
        <v>108.8251171</v>
      </c>
      <c r="BC129" s="3">
        <v>14.2626064</v>
      </c>
      <c r="BD129" s="3">
        <f t="shared" si="12"/>
        <v>439.728627655869</v>
      </c>
      <c r="BE129" s="3">
        <f t="shared" si="7"/>
        <v>16492777.7427964</v>
      </c>
      <c r="BF129" s="3">
        <f t="shared" si="8"/>
        <v>7624320204.68219</v>
      </c>
      <c r="BG129" s="3">
        <f t="shared" si="9"/>
        <v>2.65187309444085e-16</v>
      </c>
      <c r="BH129" s="3">
        <f t="shared" si="10"/>
        <v>0.000703757944804674</v>
      </c>
      <c r="BI129" s="3">
        <f t="shared" si="11"/>
        <v>0.703757944804674</v>
      </c>
    </row>
    <row r="130" s="1" customFormat="1" spans="1:61">
      <c r="A130" s="3" t="s">
        <v>498</v>
      </c>
      <c r="B130" s="3" t="s">
        <v>499</v>
      </c>
      <c r="C130" s="3">
        <v>1</v>
      </c>
      <c r="D130" s="3">
        <v>1</v>
      </c>
      <c r="E130" s="3" t="s">
        <v>54</v>
      </c>
      <c r="F130" s="3" t="s">
        <v>500</v>
      </c>
      <c r="G130" s="3">
        <v>3.9516205</v>
      </c>
      <c r="H130" s="3">
        <v>1.59002748366145</v>
      </c>
      <c r="I130" s="3">
        <v>0.103753832539083</v>
      </c>
      <c r="J130" s="3">
        <v>4e-6</v>
      </c>
      <c r="K130" s="3">
        <v>1.01224295197375e-6</v>
      </c>
      <c r="L130" s="3">
        <v>-4e-6</v>
      </c>
      <c r="M130" s="3">
        <v>0.0529</v>
      </c>
      <c r="N130" s="3">
        <v>0.0017</v>
      </c>
      <c r="O130" s="3">
        <v>0.0321361058601134</v>
      </c>
      <c r="P130" s="3">
        <v>-0.0017</v>
      </c>
      <c r="Q130" s="3">
        <v>1.065</v>
      </c>
      <c r="R130" s="3">
        <v>1.207949625</v>
      </c>
      <c r="S130" s="3">
        <v>0.047</v>
      </c>
      <c r="T130" s="3">
        <v>0.044131455399061</v>
      </c>
      <c r="U130" s="3">
        <v>-0.047</v>
      </c>
      <c r="V130" s="3">
        <v>0.574</v>
      </c>
      <c r="W130" s="3">
        <v>0.093</v>
      </c>
      <c r="X130" s="3">
        <v>0.162020905923345</v>
      </c>
      <c r="Y130" s="3">
        <v>-0.093</v>
      </c>
      <c r="Z130" s="3">
        <v>5838</v>
      </c>
      <c r="AA130" s="3">
        <v>140</v>
      </c>
      <c r="AB130" s="3">
        <v>-140</v>
      </c>
      <c r="AC130" s="3">
        <v>1.26</v>
      </c>
      <c r="AD130" s="3">
        <v>0.12</v>
      </c>
      <c r="AE130" s="3">
        <v>0.0952380952380952</v>
      </c>
      <c r="AF130" s="3">
        <v>-0.12</v>
      </c>
      <c r="AG130" s="3">
        <v>334.037</v>
      </c>
      <c r="AH130" s="3">
        <v>6.51</v>
      </c>
      <c r="AI130" s="3">
        <v>0.0194888590186117</v>
      </c>
      <c r="AJ130" s="3">
        <v>-6.27</v>
      </c>
      <c r="AK130" s="3">
        <v>42544</v>
      </c>
      <c r="AL130" s="3">
        <v>0.800220502482504</v>
      </c>
      <c r="AM130" s="3" t="s">
        <v>499</v>
      </c>
      <c r="AN130" s="3" t="s">
        <v>54</v>
      </c>
      <c r="AO130" s="3">
        <v>2016</v>
      </c>
      <c r="AP130" s="3" t="s">
        <v>500</v>
      </c>
      <c r="AQ130" s="3" t="s">
        <v>116</v>
      </c>
      <c r="AR130" s="3" t="s">
        <v>500</v>
      </c>
      <c r="AS130" s="3">
        <v>1.13</v>
      </c>
      <c r="AT130" s="3">
        <v>0.05</v>
      </c>
      <c r="AU130" s="3">
        <v>-0.05</v>
      </c>
      <c r="AV130" s="3" t="s">
        <v>58</v>
      </c>
      <c r="AW130" s="3">
        <v>44658</v>
      </c>
      <c r="AX130" s="3">
        <v>1.6</v>
      </c>
      <c r="AY130" s="3">
        <v>2.5</v>
      </c>
      <c r="AZ130" s="3">
        <v>-0.8</v>
      </c>
      <c r="BA130" s="3">
        <v>44585</v>
      </c>
      <c r="BB130" s="3">
        <v>201.6551525</v>
      </c>
      <c r="BC130" s="3">
        <v>-8.3176353</v>
      </c>
      <c r="BD130" s="3">
        <f t="shared" si="12"/>
        <v>489.039879915974</v>
      </c>
      <c r="BE130" s="3">
        <f t="shared" ref="BE130:BE193" si="13">1.04*(10^11)*((1+(AX130:AX349/0.0256))^(-1.86))</f>
        <v>46118397.7153176</v>
      </c>
      <c r="BF130" s="3">
        <f t="shared" ref="BF130:BF193" si="14">1.04*(10^11)*((1+(AX130:AX349/0.0256))^(-1.86))/(M130^2)</f>
        <v>16480214734.552</v>
      </c>
      <c r="BG130" s="3">
        <f t="shared" ref="BG130:BG193" si="15">4*3.1415926*(M130:M349^(2))*BD130:BD349*BF130:BF349*1.67*(10^(-27))*(AS130:AS349^2)</f>
        <v>6.04368333732494e-16</v>
      </c>
      <c r="BH130" s="3">
        <f t="shared" ref="BH130:BH193" si="16">4.6*(I130:I349^(-0.2))*(V130:V349^(-0.33))*(Q130:Q349^(-3))*(R130:R349^(-1)*((AG130:AG349/10)^(-2))*(M130:M349^(-1.6))*((BG130:BG349/(10^(-11)))^(0.8))*((BD130:BD349/100)^2))</f>
        <v>0.00593786226753204</v>
      </c>
      <c r="BI130" s="3">
        <f t="shared" ref="BI130:BI193" si="17">BH130*1000</f>
        <v>5.93786226753204</v>
      </c>
    </row>
    <row r="131" s="1" customFormat="1" spans="1:61">
      <c r="A131" s="3" t="s">
        <v>501</v>
      </c>
      <c r="B131" s="3" t="s">
        <v>502</v>
      </c>
      <c r="C131" s="3">
        <v>1</v>
      </c>
      <c r="D131" s="3">
        <v>1</v>
      </c>
      <c r="E131" s="3" t="s">
        <v>54</v>
      </c>
      <c r="F131" s="3" t="s">
        <v>503</v>
      </c>
      <c r="G131" s="3">
        <v>4.09849</v>
      </c>
      <c r="H131" s="3">
        <v>1.53304880577969</v>
      </c>
      <c r="I131" s="3">
        <v>0.100035811143862</v>
      </c>
      <c r="J131" s="3">
        <v>2e-5</v>
      </c>
      <c r="K131" s="3">
        <v>4.87984599206049e-6</v>
      </c>
      <c r="L131" s="3">
        <v>-2e-5</v>
      </c>
      <c r="M131" s="3">
        <v>0.0419</v>
      </c>
      <c r="N131" s="3">
        <v>0.0016</v>
      </c>
      <c r="O131" s="3">
        <v>0.0381861575178998</v>
      </c>
      <c r="P131" s="3">
        <v>-0.0012</v>
      </c>
      <c r="Q131" s="3">
        <v>1.069</v>
      </c>
      <c r="R131" s="3">
        <v>1.221611509</v>
      </c>
      <c r="S131" s="3">
        <v>0.023</v>
      </c>
      <c r="T131" s="3">
        <v>0.0215154349859682</v>
      </c>
      <c r="U131" s="3">
        <v>-0.019</v>
      </c>
      <c r="V131" s="3">
        <v>0.589</v>
      </c>
      <c r="W131" s="3">
        <v>0.023</v>
      </c>
      <c r="X131" s="3">
        <v>0.0390492359932088</v>
      </c>
      <c r="Y131" s="3">
        <v>-0.022</v>
      </c>
      <c r="Z131" s="3">
        <v>5575</v>
      </c>
      <c r="AA131" s="3">
        <v>50</v>
      </c>
      <c r="AB131" s="3">
        <v>-50</v>
      </c>
      <c r="AC131" s="3">
        <v>0.92</v>
      </c>
      <c r="AD131" s="3">
        <v>0.01</v>
      </c>
      <c r="AE131" s="3">
        <v>0.0108695652173913</v>
      </c>
      <c r="AF131" s="3">
        <v>-0.01</v>
      </c>
      <c r="AG131" s="3">
        <v>333.042</v>
      </c>
      <c r="AH131" s="3">
        <v>3.021</v>
      </c>
      <c r="AI131" s="3">
        <v>0.00907092799106419</v>
      </c>
      <c r="AJ131" s="3">
        <v>-2.968</v>
      </c>
      <c r="AK131" s="3">
        <v>42558</v>
      </c>
      <c r="AL131" s="3">
        <v>0.796432674785884</v>
      </c>
      <c r="AM131" s="3" t="s">
        <v>502</v>
      </c>
      <c r="AN131" s="3" t="s">
        <v>54</v>
      </c>
      <c r="AO131" s="3">
        <v>2016</v>
      </c>
      <c r="AP131" s="3" t="s">
        <v>424</v>
      </c>
      <c r="AQ131" s="3" t="s">
        <v>151</v>
      </c>
      <c r="AR131" s="3" t="s">
        <v>424</v>
      </c>
      <c r="AS131" s="3">
        <v>0.84</v>
      </c>
      <c r="AT131" s="3">
        <v>0.03</v>
      </c>
      <c r="AU131" s="3">
        <v>-0.03</v>
      </c>
      <c r="AV131" s="3" t="s">
        <v>58</v>
      </c>
      <c r="AW131" s="3">
        <v>44642</v>
      </c>
      <c r="AX131" s="3">
        <v>3.9</v>
      </c>
      <c r="AY131" s="3">
        <v>2.1</v>
      </c>
      <c r="AZ131" s="3">
        <v>-1.9</v>
      </c>
      <c r="BA131" s="3">
        <v>44585</v>
      </c>
      <c r="BB131" s="3">
        <v>52.3420548</v>
      </c>
      <c r="BC131" s="3">
        <v>22.2993491</v>
      </c>
      <c r="BD131" s="3">
        <f t="shared" si="12"/>
        <v>484.677094734953</v>
      </c>
      <c r="BE131" s="3">
        <f t="shared" si="13"/>
        <v>8947350.09972365</v>
      </c>
      <c r="BF131" s="3">
        <f t="shared" si="14"/>
        <v>5096433774.99767</v>
      </c>
      <c r="BG131" s="3">
        <f t="shared" si="15"/>
        <v>6.42143109870258e-17</v>
      </c>
      <c r="BH131" s="3">
        <f t="shared" si="16"/>
        <v>0.00138417964501409</v>
      </c>
      <c r="BI131" s="3">
        <f t="shared" si="17"/>
        <v>1.38417964501409</v>
      </c>
    </row>
    <row r="132" s="1" customFormat="1" spans="1:61">
      <c r="A132" s="3" t="s">
        <v>504</v>
      </c>
      <c r="B132" s="3" t="s">
        <v>505</v>
      </c>
      <c r="C132" s="3">
        <v>1</v>
      </c>
      <c r="D132" s="3">
        <v>1</v>
      </c>
      <c r="E132" s="3" t="s">
        <v>54</v>
      </c>
      <c r="F132" s="3" t="s">
        <v>70</v>
      </c>
      <c r="G132" s="3">
        <v>3.257215</v>
      </c>
      <c r="H132" s="3">
        <v>1.92900536194264</v>
      </c>
      <c r="I132" s="3">
        <v>0.125873106815181</v>
      </c>
      <c r="J132" s="3">
        <v>7e-6</v>
      </c>
      <c r="K132" s="3">
        <v>2.14907520688687e-6</v>
      </c>
      <c r="L132" s="3">
        <v>-7e-6</v>
      </c>
      <c r="M132" s="3">
        <v>0.04337</v>
      </c>
      <c r="N132" s="3">
        <v>0.00066</v>
      </c>
      <c r="O132" s="3">
        <v>0.0152178925524556</v>
      </c>
      <c r="P132" s="3">
        <v>-0.0007</v>
      </c>
      <c r="Q132" s="3">
        <v>1.212</v>
      </c>
      <c r="R132" s="3">
        <v>1.780360128</v>
      </c>
      <c r="S132" s="3">
        <v>0.11</v>
      </c>
      <c r="T132" s="3">
        <v>0.0907590759075908</v>
      </c>
      <c r="U132" s="3">
        <v>-0.082</v>
      </c>
      <c r="V132" s="3">
        <v>0.637</v>
      </c>
      <c r="W132" s="3">
        <v>0.037</v>
      </c>
      <c r="X132" s="3">
        <v>0.0580847723704867</v>
      </c>
      <c r="Y132" s="3">
        <v>-0.037</v>
      </c>
      <c r="Z132" s="3">
        <v>5680</v>
      </c>
      <c r="AA132" s="3">
        <v>90</v>
      </c>
      <c r="AB132" s="3">
        <v>-90</v>
      </c>
      <c r="AC132" s="3">
        <v>1.02</v>
      </c>
      <c r="AD132" s="3">
        <v>0.05</v>
      </c>
      <c r="AE132" s="3">
        <v>0.0490196078431373</v>
      </c>
      <c r="AF132" s="3">
        <v>-0.05</v>
      </c>
      <c r="AG132" s="3">
        <v>401.319</v>
      </c>
      <c r="AH132" s="3">
        <v>5.542</v>
      </c>
      <c r="AI132" s="3">
        <v>0.0138094632947854</v>
      </c>
      <c r="AJ132" s="3">
        <v>-5.395</v>
      </c>
      <c r="AK132" s="3">
        <v>43545</v>
      </c>
      <c r="AL132" s="3">
        <v>0.783535494496177</v>
      </c>
      <c r="AM132" s="3" t="s">
        <v>505</v>
      </c>
      <c r="AN132" s="3" t="s">
        <v>54</v>
      </c>
      <c r="AO132" s="3">
        <v>2011</v>
      </c>
      <c r="AP132" s="3" t="s">
        <v>494</v>
      </c>
      <c r="AQ132" s="3" t="s">
        <v>107</v>
      </c>
      <c r="AR132" s="3" t="s">
        <v>494</v>
      </c>
      <c r="AS132" s="3">
        <v>1.1</v>
      </c>
      <c r="AT132" s="3">
        <v>0.09</v>
      </c>
      <c r="AU132" s="3">
        <v>-0.07</v>
      </c>
      <c r="AV132" s="3" t="s">
        <v>58</v>
      </c>
      <c r="AW132" s="3">
        <v>44626</v>
      </c>
      <c r="AX132" s="3">
        <v>6.1</v>
      </c>
      <c r="AY132" s="3">
        <v>2.6</v>
      </c>
      <c r="AZ132" s="3">
        <v>-1.9</v>
      </c>
      <c r="BA132" s="3">
        <v>44585</v>
      </c>
      <c r="BB132" s="3">
        <v>13.0009159</v>
      </c>
      <c r="BC132" s="3">
        <v>34.728402</v>
      </c>
      <c r="BD132" s="3">
        <f t="shared" si="12"/>
        <v>445.966224707147</v>
      </c>
      <c r="BE132" s="3">
        <f t="shared" si="13"/>
        <v>3910778.46802048</v>
      </c>
      <c r="BF132" s="3">
        <f t="shared" si="14"/>
        <v>2079143051.0824</v>
      </c>
      <c r="BG132" s="3">
        <f t="shared" si="15"/>
        <v>4.42870632136553e-17</v>
      </c>
      <c r="BH132" s="3">
        <f t="shared" si="16"/>
        <v>0.000248617923232816</v>
      </c>
      <c r="BI132" s="3">
        <f t="shared" si="17"/>
        <v>0.248617923232816</v>
      </c>
    </row>
    <row r="133" spans="1:61">
      <c r="A133" s="3" t="s">
        <v>506</v>
      </c>
      <c r="B133" s="3" t="s">
        <v>507</v>
      </c>
      <c r="C133" s="3">
        <v>1</v>
      </c>
      <c r="D133" s="3">
        <v>1</v>
      </c>
      <c r="E133" s="3" t="s">
        <v>54</v>
      </c>
      <c r="F133" s="3" t="s">
        <v>508</v>
      </c>
      <c r="G133" s="3">
        <v>11.2366</v>
      </c>
      <c r="H133" s="3">
        <v>0.559171386362423</v>
      </c>
      <c r="I133" s="3">
        <v>0.0364875292895545</v>
      </c>
      <c r="J133" s="3">
        <v>0.00011</v>
      </c>
      <c r="K133" s="3">
        <v>9.78943808625385e-6</v>
      </c>
      <c r="L133" s="3">
        <v>-0.00011</v>
      </c>
      <c r="M133" s="3">
        <v>0.1038</v>
      </c>
      <c r="N133" s="3">
        <v>0.0017</v>
      </c>
      <c r="O133" s="3">
        <v>0.0163776493256262</v>
      </c>
      <c r="P133" s="3">
        <v>-0.0017</v>
      </c>
      <c r="Q133" s="3">
        <v>1.17</v>
      </c>
      <c r="R133" s="3">
        <v>1.601613</v>
      </c>
      <c r="S133" s="3">
        <v>0.03</v>
      </c>
      <c r="T133" s="3">
        <v>0.0256410256410256</v>
      </c>
      <c r="U133" s="3">
        <v>-0.03</v>
      </c>
      <c r="V133" s="3">
        <v>1.236</v>
      </c>
      <c r="W133" s="3">
        <v>0.069</v>
      </c>
      <c r="X133" s="3">
        <v>0.0558252427184466</v>
      </c>
      <c r="Y133" s="3">
        <v>-0.067</v>
      </c>
      <c r="Z133" s="3">
        <v>6295</v>
      </c>
      <c r="AA133" s="3">
        <v>77</v>
      </c>
      <c r="AB133" s="3">
        <v>-77</v>
      </c>
      <c r="AC133" s="3">
        <v>1.18</v>
      </c>
      <c r="AD133" s="3">
        <v>0.06</v>
      </c>
      <c r="AE133" s="3">
        <v>0.0508474576271186</v>
      </c>
      <c r="AF133" s="3">
        <v>-0.06</v>
      </c>
      <c r="AG133" s="3">
        <v>141.812</v>
      </c>
      <c r="AH133" s="3">
        <v>0.622</v>
      </c>
      <c r="AI133" s="3">
        <v>0.00438608862437593</v>
      </c>
      <c r="AJ133" s="3">
        <v>-0.617</v>
      </c>
      <c r="AK133" s="3">
        <v>43958</v>
      </c>
      <c r="AL133" s="3">
        <v>0.762112090571007</v>
      </c>
      <c r="AM133" s="3" t="s">
        <v>507</v>
      </c>
      <c r="AN133" s="3" t="s">
        <v>54</v>
      </c>
      <c r="AO133" s="3">
        <v>2020</v>
      </c>
      <c r="AP133" s="3" t="s">
        <v>508</v>
      </c>
      <c r="AQ133" s="3" t="s">
        <v>84</v>
      </c>
      <c r="AR133" s="3" t="s">
        <v>112</v>
      </c>
      <c r="AS133" s="3">
        <v>1.22</v>
      </c>
      <c r="AT133" s="3">
        <v>0.15</v>
      </c>
      <c r="AU133" s="3">
        <v>-0.15</v>
      </c>
      <c r="AV133" s="3" t="s">
        <v>58</v>
      </c>
      <c r="AW133" s="3">
        <v>44722</v>
      </c>
      <c r="AX133" s="3">
        <v>2.92</v>
      </c>
      <c r="AY133" s="3">
        <v>0.8</v>
      </c>
      <c r="AZ133" s="3">
        <v>-0.73</v>
      </c>
      <c r="BA133" s="3">
        <v>43958</v>
      </c>
      <c r="BB133" s="3">
        <v>144.1193594</v>
      </c>
      <c r="BC133" s="3">
        <v>-50.4630933</v>
      </c>
      <c r="BD133" s="3">
        <f t="shared" si="12"/>
        <v>455.469514048371</v>
      </c>
      <c r="BE133" s="3">
        <f t="shared" si="13"/>
        <v>15264987.7606674</v>
      </c>
      <c r="BF133" s="3">
        <f t="shared" si="14"/>
        <v>1416777833.52707</v>
      </c>
      <c r="BG133" s="3">
        <f t="shared" si="15"/>
        <v>2.17170966014998e-16</v>
      </c>
      <c r="BH133" s="3">
        <f t="shared" si="16"/>
        <v>0.00233273810049638</v>
      </c>
      <c r="BI133" s="3">
        <f t="shared" si="17"/>
        <v>2.33273810049638</v>
      </c>
    </row>
    <row r="134" spans="1:61">
      <c r="A134" s="3" t="s">
        <v>509</v>
      </c>
      <c r="B134" s="3" t="s">
        <v>510</v>
      </c>
      <c r="C134" s="3">
        <v>2</v>
      </c>
      <c r="D134" s="3">
        <v>1</v>
      </c>
      <c r="E134" s="3" t="s">
        <v>54</v>
      </c>
      <c r="F134" s="3" t="s">
        <v>511</v>
      </c>
      <c r="G134" s="3">
        <v>1.809886</v>
      </c>
      <c r="H134" s="3">
        <v>3.4715916914104</v>
      </c>
      <c r="I134" s="3">
        <v>0.22653126860753</v>
      </c>
      <c r="J134" s="3">
        <v>1e-6</v>
      </c>
      <c r="K134" s="3">
        <v>5.5252098750971e-7</v>
      </c>
      <c r="L134" s="3">
        <v>-1e-6</v>
      </c>
      <c r="M134" s="3">
        <v>0.033</v>
      </c>
      <c r="N134" s="3">
        <v>0.0005</v>
      </c>
      <c r="O134" s="3">
        <v>0.0151515151515152</v>
      </c>
      <c r="P134" s="3">
        <v>-0.0005</v>
      </c>
      <c r="Q134" s="3">
        <v>1.83</v>
      </c>
      <c r="R134" s="3">
        <v>6.128487</v>
      </c>
      <c r="S134" s="3">
        <v>0.06</v>
      </c>
      <c r="T134" s="3">
        <v>0.0327868852459016</v>
      </c>
      <c r="U134" s="3">
        <v>-0.04</v>
      </c>
      <c r="V134" s="3">
        <v>0.92</v>
      </c>
      <c r="W134" s="3">
        <v>0.03</v>
      </c>
      <c r="X134" s="3">
        <v>0.0326086956521739</v>
      </c>
      <c r="Y134" s="3">
        <v>-0.03</v>
      </c>
      <c r="Z134" s="3">
        <v>6250</v>
      </c>
      <c r="AA134" s="3">
        <v>100</v>
      </c>
      <c r="AB134" s="3">
        <v>-100</v>
      </c>
      <c r="AC134" s="3">
        <v>1.46</v>
      </c>
      <c r="AD134" s="3">
        <v>0.07</v>
      </c>
      <c r="AE134" s="3">
        <v>0.0479452054794521</v>
      </c>
      <c r="AF134" s="3">
        <v>-0.07</v>
      </c>
      <c r="AG134" s="3">
        <v>194.459</v>
      </c>
      <c r="AH134" s="3">
        <v>6.206</v>
      </c>
      <c r="AI134" s="3">
        <v>0.0319141824240585</v>
      </c>
      <c r="AJ134" s="3">
        <v>-5.839</v>
      </c>
      <c r="AK134" s="3">
        <v>42390</v>
      </c>
      <c r="AL134" s="3">
        <v>0.755943137951284</v>
      </c>
      <c r="AM134" s="3" t="s">
        <v>510</v>
      </c>
      <c r="AN134" s="3" t="s">
        <v>54</v>
      </c>
      <c r="AO134" s="3">
        <v>2016</v>
      </c>
      <c r="AP134" s="3" t="s">
        <v>511</v>
      </c>
      <c r="AQ134" s="3" t="s">
        <v>384</v>
      </c>
      <c r="AR134" s="3" t="s">
        <v>511</v>
      </c>
      <c r="AS134" s="3">
        <v>1.73</v>
      </c>
      <c r="AT134" s="3">
        <v>0.04</v>
      </c>
      <c r="AU134" s="3">
        <v>-0.04</v>
      </c>
      <c r="AV134" s="3" t="s">
        <v>58</v>
      </c>
      <c r="AW134" s="3">
        <v>44675</v>
      </c>
      <c r="AX134" s="3">
        <v>5.3</v>
      </c>
      <c r="AY134" s="3">
        <v>6.1</v>
      </c>
      <c r="AZ134" s="3">
        <v>-2.9</v>
      </c>
      <c r="BA134" s="3">
        <v>44585</v>
      </c>
      <c r="BB134" s="3">
        <v>26.632936</v>
      </c>
      <c r="BC134" s="3">
        <v>2.700389</v>
      </c>
      <c r="BD134" s="3">
        <f t="shared" si="12"/>
        <v>425.453011073494</v>
      </c>
      <c r="BE134" s="3">
        <f t="shared" si="13"/>
        <v>5073576.14881764</v>
      </c>
      <c r="BF134" s="3">
        <f t="shared" si="14"/>
        <v>4658931266.1319</v>
      </c>
      <c r="BG134" s="3">
        <f t="shared" si="15"/>
        <v>1.35576468971113e-16</v>
      </c>
      <c r="BH134" s="3">
        <f t="shared" si="16"/>
        <v>0.000242743683132778</v>
      </c>
      <c r="BI134" s="3">
        <f t="shared" si="17"/>
        <v>0.242743683132778</v>
      </c>
    </row>
    <row r="135" spans="1:61">
      <c r="A135" s="3" t="s">
        <v>512</v>
      </c>
      <c r="B135" s="3" t="s">
        <v>513</v>
      </c>
      <c r="C135" s="3">
        <v>2</v>
      </c>
      <c r="D135" s="3">
        <v>1</v>
      </c>
      <c r="E135" s="3" t="s">
        <v>54</v>
      </c>
      <c r="F135" s="3" t="s">
        <v>70</v>
      </c>
      <c r="G135" s="3">
        <v>3.0565254</v>
      </c>
      <c r="H135" s="3">
        <v>2.05566268155337</v>
      </c>
      <c r="I135" s="3">
        <v>0.134137858502667</v>
      </c>
      <c r="J135" s="3">
        <v>1.2e-6</v>
      </c>
      <c r="K135" s="3">
        <v>3.92602659215592e-7</v>
      </c>
      <c r="L135" s="3">
        <v>-1.2e-6</v>
      </c>
      <c r="M135" s="3">
        <v>0.04449</v>
      </c>
      <c r="N135" s="3">
        <v>0.00083</v>
      </c>
      <c r="O135" s="3">
        <v>0.0186558777253315</v>
      </c>
      <c r="P135" s="3">
        <v>-0.0012</v>
      </c>
      <c r="Q135" s="3">
        <v>1.274</v>
      </c>
      <c r="R135" s="3">
        <v>2.067798824</v>
      </c>
      <c r="S135" s="3">
        <v>0.049</v>
      </c>
      <c r="T135" s="3">
        <v>0.0384615384615385</v>
      </c>
      <c r="U135" s="3">
        <v>-0.06</v>
      </c>
      <c r="V135" s="3">
        <v>0.651</v>
      </c>
      <c r="W135" s="3">
        <v>0.033</v>
      </c>
      <c r="X135" s="3">
        <v>0.0506912442396313</v>
      </c>
      <c r="Y135" s="3">
        <v>-0.037</v>
      </c>
      <c r="Z135" s="3">
        <v>5860</v>
      </c>
      <c r="AA135" s="3">
        <v>80</v>
      </c>
      <c r="AB135" s="3">
        <v>-80</v>
      </c>
      <c r="AC135" s="3">
        <v>1.25</v>
      </c>
      <c r="AD135" s="3">
        <v>0.07</v>
      </c>
      <c r="AE135" s="3">
        <v>0.056</v>
      </c>
      <c r="AF135" s="3">
        <v>-0.11</v>
      </c>
      <c r="AG135" s="3">
        <v>320.451</v>
      </c>
      <c r="AH135" s="3">
        <v>2.852</v>
      </c>
      <c r="AI135" s="3">
        <v>0.00889995662363357</v>
      </c>
      <c r="AJ135" s="3">
        <v>-2.802</v>
      </c>
      <c r="AK135" s="3">
        <v>43545</v>
      </c>
      <c r="AL135" s="3">
        <v>0.745439830717567</v>
      </c>
      <c r="AM135" s="3" t="s">
        <v>513</v>
      </c>
      <c r="AN135" s="3" t="s">
        <v>54</v>
      </c>
      <c r="AO135" s="3">
        <v>2007</v>
      </c>
      <c r="AP135" s="3" t="s">
        <v>514</v>
      </c>
      <c r="AQ135" s="3" t="s">
        <v>80</v>
      </c>
      <c r="AR135" s="3" t="s">
        <v>368</v>
      </c>
      <c r="AS135" s="3"/>
      <c r="AT135" s="3"/>
      <c r="AU135" s="3"/>
      <c r="AV135" s="3" t="s">
        <v>58</v>
      </c>
      <c r="AW135" s="3">
        <v>44630</v>
      </c>
      <c r="AX135" s="3">
        <v>4.2</v>
      </c>
      <c r="AY135" s="3">
        <v>1.6</v>
      </c>
      <c r="AZ135" s="3">
        <v>-1.6</v>
      </c>
      <c r="BA135" s="3">
        <v>43370</v>
      </c>
      <c r="BB135" s="3">
        <v>229.99122</v>
      </c>
      <c r="BC135" s="3">
        <v>36.229545</v>
      </c>
      <c r="BD135" s="3" t="e">
        <f t="shared" si="12"/>
        <v>#DIV/0!</v>
      </c>
      <c r="BE135" s="3">
        <f t="shared" si="13"/>
        <v>7802023.97973641</v>
      </c>
      <c r="BF135" s="3">
        <f t="shared" si="14"/>
        <v>3941690033.9339</v>
      </c>
      <c r="BG135" s="3" t="e">
        <f t="shared" si="15"/>
        <v>#DIV/0!</v>
      </c>
      <c r="BH135" s="3" t="e">
        <f t="shared" si="16"/>
        <v>#DIV/0!</v>
      </c>
      <c r="BI135" s="3" t="e">
        <f t="shared" si="17"/>
        <v>#DIV/0!</v>
      </c>
    </row>
    <row r="136" spans="1:61">
      <c r="A136" s="3" t="s">
        <v>515</v>
      </c>
      <c r="B136" s="3" t="s">
        <v>516</v>
      </c>
      <c r="C136" s="3">
        <v>1</v>
      </c>
      <c r="D136" s="3">
        <v>1</v>
      </c>
      <c r="E136" s="3" t="s">
        <v>54</v>
      </c>
      <c r="F136" s="3" t="s">
        <v>517</v>
      </c>
      <c r="G136" s="3">
        <v>8.5234865</v>
      </c>
      <c r="H136" s="3">
        <v>0.737161395163822</v>
      </c>
      <c r="I136" s="3">
        <v>0.0481018854919296</v>
      </c>
      <c r="J136" s="3">
        <v>7e-6</v>
      </c>
      <c r="K136" s="3">
        <v>8.2126017328707e-7</v>
      </c>
      <c r="L136" s="3">
        <v>-7e-6</v>
      </c>
      <c r="M136" s="3">
        <v>0.0771</v>
      </c>
      <c r="N136" s="3">
        <v>0.0012</v>
      </c>
      <c r="O136" s="3">
        <v>0.0155642023346303</v>
      </c>
      <c r="P136" s="3">
        <v>-0.0012</v>
      </c>
      <c r="Q136" s="3">
        <v>0.942</v>
      </c>
      <c r="R136" s="3">
        <v>0.835896888</v>
      </c>
      <c r="S136" s="3">
        <v>0.022</v>
      </c>
      <c r="T136" s="3">
        <v>0.0233545647558386</v>
      </c>
      <c r="U136" s="3">
        <v>-0.022</v>
      </c>
      <c r="V136" s="3">
        <v>0.694</v>
      </c>
      <c r="W136" s="3">
        <v>0.028</v>
      </c>
      <c r="X136" s="3">
        <v>0.0403458213256484</v>
      </c>
      <c r="Y136" s="3">
        <v>-0.028</v>
      </c>
      <c r="Z136" s="3">
        <v>5314</v>
      </c>
      <c r="AA136" s="3">
        <v>88</v>
      </c>
      <c r="AB136" s="3">
        <v>-88</v>
      </c>
      <c r="AC136" s="3">
        <v>0.84</v>
      </c>
      <c r="AD136" s="3">
        <v>0.04</v>
      </c>
      <c r="AE136" s="3">
        <v>0.0476190476190476</v>
      </c>
      <c r="AF136" s="3">
        <v>-0.04</v>
      </c>
      <c r="AG136" s="3">
        <v>100.588</v>
      </c>
      <c r="AH136" s="3">
        <v>0.489</v>
      </c>
      <c r="AI136" s="3">
        <v>0.00486141488050264</v>
      </c>
      <c r="AJ136" s="3">
        <v>-0.484</v>
      </c>
      <c r="AK136" s="3">
        <v>44238</v>
      </c>
      <c r="AL136" s="3">
        <v>0.735658693368008</v>
      </c>
      <c r="AM136" s="3" t="s">
        <v>516</v>
      </c>
      <c r="AN136" s="3" t="s">
        <v>54</v>
      </c>
      <c r="AO136" s="3">
        <v>2014</v>
      </c>
      <c r="AP136" s="3" t="s">
        <v>517</v>
      </c>
      <c r="AQ136" s="3" t="s">
        <v>126</v>
      </c>
      <c r="AR136" s="3" t="s">
        <v>517</v>
      </c>
      <c r="AS136" s="3">
        <v>0.75</v>
      </c>
      <c r="AT136" s="3">
        <v>0.01</v>
      </c>
      <c r="AU136" s="3">
        <v>-0.01</v>
      </c>
      <c r="AV136" s="3" t="s">
        <v>58</v>
      </c>
      <c r="AW136" s="3">
        <v>44678</v>
      </c>
      <c r="AX136" s="3">
        <v>1</v>
      </c>
      <c r="AY136" s="3"/>
      <c r="AZ136" s="3"/>
      <c r="BA136" s="3">
        <v>44585</v>
      </c>
      <c r="BB136" s="3">
        <v>131.1069959</v>
      </c>
      <c r="BC136" s="3">
        <v>1.8598933</v>
      </c>
      <c r="BD136" s="3">
        <f t="shared" si="12"/>
        <v>490.125430374715</v>
      </c>
      <c r="BE136" s="3">
        <f t="shared" si="13"/>
        <v>108627696.978402</v>
      </c>
      <c r="BF136" s="3">
        <f t="shared" si="14"/>
        <v>18273924069.5716</v>
      </c>
      <c r="BG136" s="3">
        <f t="shared" si="15"/>
        <v>6.28487527380806e-16</v>
      </c>
      <c r="BH136" s="3">
        <f t="shared" si="16"/>
        <v>0.0849657357565556</v>
      </c>
      <c r="BI136" s="3">
        <f t="shared" si="17"/>
        <v>84.9657357565556</v>
      </c>
    </row>
    <row r="137" spans="1:61">
      <c r="A137" s="3" t="s">
        <v>518</v>
      </c>
      <c r="B137" s="3" t="s">
        <v>519</v>
      </c>
      <c r="C137" s="3">
        <v>1</v>
      </c>
      <c r="D137" s="3">
        <v>1</v>
      </c>
      <c r="E137" s="3" t="s">
        <v>54</v>
      </c>
      <c r="F137" s="3" t="s">
        <v>70</v>
      </c>
      <c r="G137" s="3">
        <v>1.7497835</v>
      </c>
      <c r="H137" s="3">
        <v>3.59083578054085</v>
      </c>
      <c r="I137" s="3">
        <v>0.234312285842796</v>
      </c>
      <c r="J137" s="3">
        <v>1.1e-6</v>
      </c>
      <c r="K137" s="3">
        <v>6.28649201458352e-7</v>
      </c>
      <c r="L137" s="3">
        <v>-1.1e-6</v>
      </c>
      <c r="M137" s="3">
        <v>0.02713</v>
      </c>
      <c r="N137" s="3">
        <v>0.00031</v>
      </c>
      <c r="O137" s="3">
        <v>0.011426465167711</v>
      </c>
      <c r="P137" s="3">
        <v>-0.00032</v>
      </c>
      <c r="Q137" s="3">
        <v>1.27</v>
      </c>
      <c r="R137" s="3">
        <v>2.048383</v>
      </c>
      <c r="S137" s="3">
        <v>0.03</v>
      </c>
      <c r="T137" s="3">
        <v>0.0236220472440945</v>
      </c>
      <c r="U137" s="3">
        <v>-0.03</v>
      </c>
      <c r="V137" s="3">
        <v>0.459</v>
      </c>
      <c r="W137" s="3">
        <v>0.022</v>
      </c>
      <c r="X137" s="3">
        <v>0.0479302832244009</v>
      </c>
      <c r="Y137" s="3">
        <v>-0.021</v>
      </c>
      <c r="Z137" s="3">
        <v>5000</v>
      </c>
      <c r="AA137" s="3">
        <v>100</v>
      </c>
      <c r="AB137" s="3">
        <v>-100</v>
      </c>
      <c r="AC137" s="3">
        <v>0.87</v>
      </c>
      <c r="AD137" s="3">
        <v>0.03</v>
      </c>
      <c r="AE137" s="3">
        <v>0.0344827586206897</v>
      </c>
      <c r="AF137" s="3">
        <v>-0.03</v>
      </c>
      <c r="AG137" s="3">
        <v>174.818</v>
      </c>
      <c r="AH137" s="3">
        <v>1.343</v>
      </c>
      <c r="AI137" s="3">
        <v>0.00768227528057751</v>
      </c>
      <c r="AJ137" s="3">
        <v>-1.323</v>
      </c>
      <c r="AK137" s="3">
        <v>43545</v>
      </c>
      <c r="AL137" s="3">
        <v>0.734186232157005</v>
      </c>
      <c r="AM137" s="3" t="s">
        <v>519</v>
      </c>
      <c r="AN137" s="3" t="s">
        <v>54</v>
      </c>
      <c r="AO137" s="3">
        <v>2012</v>
      </c>
      <c r="AP137" s="3" t="s">
        <v>520</v>
      </c>
      <c r="AQ137" s="3" t="s">
        <v>263</v>
      </c>
      <c r="AR137" s="3" t="s">
        <v>520</v>
      </c>
      <c r="AS137" s="3">
        <v>0.79</v>
      </c>
      <c r="AT137" s="3">
        <v>0.02</v>
      </c>
      <c r="AU137" s="3">
        <v>-0.02</v>
      </c>
      <c r="AV137" s="3" t="s">
        <v>58</v>
      </c>
      <c r="AW137" s="3">
        <v>44665</v>
      </c>
      <c r="AX137" s="3">
        <v>0.4</v>
      </c>
      <c r="AY137" s="3">
        <v>0.3</v>
      </c>
      <c r="AZ137" s="3">
        <v>-0.2</v>
      </c>
      <c r="BA137" s="3">
        <v>44585</v>
      </c>
      <c r="BB137" s="3">
        <v>348.4947931</v>
      </c>
      <c r="BC137" s="3">
        <v>8.7610793</v>
      </c>
      <c r="BD137" s="3">
        <f t="shared" si="12"/>
        <v>486.008993631623</v>
      </c>
      <c r="BE137" s="3">
        <f t="shared" si="13"/>
        <v>557720570.452327</v>
      </c>
      <c r="BF137" s="3">
        <f t="shared" si="14"/>
        <v>757734524522.244</v>
      </c>
      <c r="BG137" s="3">
        <f t="shared" si="15"/>
        <v>3.55010729733882e-15</v>
      </c>
      <c r="BH137" s="3">
        <f t="shared" si="16"/>
        <v>0.0817274856635284</v>
      </c>
      <c r="BI137" s="3">
        <f t="shared" si="17"/>
        <v>81.7274856635284</v>
      </c>
    </row>
    <row r="138" spans="1:61">
      <c r="A138" s="3" t="s">
        <v>521</v>
      </c>
      <c r="B138" s="3" t="s">
        <v>522</v>
      </c>
      <c r="C138" s="3">
        <v>1</v>
      </c>
      <c r="D138" s="3">
        <v>1</v>
      </c>
      <c r="E138" s="3" t="s">
        <v>54</v>
      </c>
      <c r="F138" s="3" t="s">
        <v>523</v>
      </c>
      <c r="G138" s="3">
        <v>6.569188</v>
      </c>
      <c r="H138" s="3">
        <v>0.956462990555302</v>
      </c>
      <c r="I138" s="3">
        <v>0.0624119406561371</v>
      </c>
      <c r="J138" s="3">
        <v>3.1e-5</v>
      </c>
      <c r="K138" s="3">
        <v>4.71900027826879e-6</v>
      </c>
      <c r="L138" s="3">
        <v>-3.1e-5</v>
      </c>
      <c r="M138" s="3">
        <v>0.068</v>
      </c>
      <c r="N138" s="3">
        <v>0.001</v>
      </c>
      <c r="O138" s="3">
        <v>0.0147058823529412</v>
      </c>
      <c r="P138" s="3">
        <v>-0.001</v>
      </c>
      <c r="Q138" s="3">
        <v>1.21</v>
      </c>
      <c r="R138" s="3">
        <v>1.771561</v>
      </c>
      <c r="S138" s="3">
        <v>0.09</v>
      </c>
      <c r="T138" s="3">
        <v>0.0743801652892562</v>
      </c>
      <c r="U138" s="3">
        <v>-0.09</v>
      </c>
      <c r="V138" s="3">
        <v>0.93</v>
      </c>
      <c r="W138" s="3">
        <v>0.04</v>
      </c>
      <c r="X138" s="3">
        <v>0.043010752688172</v>
      </c>
      <c r="Y138" s="3">
        <v>-0.04</v>
      </c>
      <c r="Z138" s="3">
        <v>5585</v>
      </c>
      <c r="AA138" s="3">
        <v>120</v>
      </c>
      <c r="AB138" s="3">
        <v>-120</v>
      </c>
      <c r="AC138" s="3">
        <v>0.96</v>
      </c>
      <c r="AD138" s="3">
        <v>0.06</v>
      </c>
      <c r="AE138" s="3">
        <v>0.0625</v>
      </c>
      <c r="AF138" s="3">
        <v>-0.04</v>
      </c>
      <c r="AG138" s="3">
        <v>347.917</v>
      </c>
      <c r="AH138" s="3">
        <v>8.287</v>
      </c>
      <c r="AI138" s="3">
        <v>0.0238188993351863</v>
      </c>
      <c r="AJ138" s="3">
        <v>-7.917</v>
      </c>
      <c r="AK138" s="3">
        <v>44389</v>
      </c>
      <c r="AL138" s="3">
        <v>0.733585973991915</v>
      </c>
      <c r="AM138" s="3" t="s">
        <v>522</v>
      </c>
      <c r="AN138" s="3" t="s">
        <v>54</v>
      </c>
      <c r="AO138" s="3">
        <v>2017</v>
      </c>
      <c r="AP138" s="3" t="s">
        <v>524</v>
      </c>
      <c r="AQ138" s="3" t="s">
        <v>151</v>
      </c>
      <c r="AR138" s="3" t="s">
        <v>523</v>
      </c>
      <c r="AS138" s="3">
        <v>1.06</v>
      </c>
      <c r="AT138" s="3">
        <v>0.07</v>
      </c>
      <c r="AU138" s="3">
        <v>-0.06</v>
      </c>
      <c r="AV138" s="3" t="s">
        <v>58</v>
      </c>
      <c r="AW138" s="3">
        <v>44743</v>
      </c>
      <c r="AX138" s="3">
        <v>9.8</v>
      </c>
      <c r="AY138" s="3">
        <v>3.4</v>
      </c>
      <c r="AZ138" s="3">
        <v>-4.6</v>
      </c>
      <c r="BA138" s="3">
        <v>44389</v>
      </c>
      <c r="BB138" s="3">
        <v>188.1373172</v>
      </c>
      <c r="BC138" s="3">
        <v>-9.6076115</v>
      </c>
      <c r="BD138" s="3">
        <f t="shared" si="12"/>
        <v>440.738418762859</v>
      </c>
      <c r="BE138" s="3">
        <f t="shared" si="13"/>
        <v>1623946.75559252</v>
      </c>
      <c r="BF138" s="3">
        <f t="shared" si="14"/>
        <v>351199557.870355</v>
      </c>
      <c r="BG138" s="3">
        <f t="shared" si="15"/>
        <v>1.68768252449082e-17</v>
      </c>
      <c r="BH138" s="3">
        <f t="shared" si="16"/>
        <v>7.45798594338621e-5</v>
      </c>
      <c r="BI138" s="3">
        <f t="shared" si="17"/>
        <v>0.0745798594338621</v>
      </c>
    </row>
    <row r="139" spans="1:61">
      <c r="A139" s="3" t="s">
        <v>525</v>
      </c>
      <c r="B139" s="3" t="s">
        <v>526</v>
      </c>
      <c r="C139" s="3">
        <v>1</v>
      </c>
      <c r="D139" s="3">
        <v>1</v>
      </c>
      <c r="E139" s="3" t="s">
        <v>54</v>
      </c>
      <c r="F139" s="3" t="s">
        <v>527</v>
      </c>
      <c r="G139" s="3">
        <v>2.8641424</v>
      </c>
      <c r="H139" s="3">
        <v>2.19374050675693</v>
      </c>
      <c r="I139" s="3">
        <v>0.143147830783486</v>
      </c>
      <c r="J139" s="3">
        <v>4.3e-6</v>
      </c>
      <c r="K139" s="3">
        <v>1.50132200130831e-6</v>
      </c>
      <c r="L139" s="3">
        <v>-4.3e-6</v>
      </c>
      <c r="M139" s="3">
        <v>0.04421</v>
      </c>
      <c r="N139" s="3">
        <v>0.00062</v>
      </c>
      <c r="O139" s="3">
        <v>0.0140239764759104</v>
      </c>
      <c r="P139" s="3">
        <v>-0.00062</v>
      </c>
      <c r="Q139" s="3">
        <v>1.373</v>
      </c>
      <c r="R139" s="3">
        <v>2.588282117</v>
      </c>
      <c r="S139" s="3">
        <v>0.026</v>
      </c>
      <c r="T139" s="3">
        <v>0.0189366351056082</v>
      </c>
      <c r="U139" s="3">
        <v>-0.026</v>
      </c>
      <c r="V139" s="3">
        <v>0.709</v>
      </c>
      <c r="W139" s="3">
        <v>0.034</v>
      </c>
      <c r="X139" s="3">
        <v>0.0479548660084626</v>
      </c>
      <c r="Y139" s="3">
        <v>-0.034</v>
      </c>
      <c r="Z139" s="3">
        <v>6250</v>
      </c>
      <c r="AA139" s="3">
        <v>100</v>
      </c>
      <c r="AB139" s="3">
        <v>-100</v>
      </c>
      <c r="AC139" s="3">
        <v>1.41</v>
      </c>
      <c r="AD139" s="3">
        <v>0.06</v>
      </c>
      <c r="AE139" s="3">
        <v>0.0425531914893617</v>
      </c>
      <c r="AF139" s="3">
        <v>-0.06</v>
      </c>
      <c r="AG139" s="3">
        <v>234.149</v>
      </c>
      <c r="AH139" s="3">
        <v>1.194</v>
      </c>
      <c r="AI139" s="3">
        <v>0.00509931710150374</v>
      </c>
      <c r="AJ139" s="3">
        <v>-1.181</v>
      </c>
      <c r="AK139" s="3">
        <v>43846</v>
      </c>
      <c r="AL139" s="3">
        <v>0.732686315872085</v>
      </c>
      <c r="AM139" s="3" t="s">
        <v>526</v>
      </c>
      <c r="AN139" s="3" t="s">
        <v>54</v>
      </c>
      <c r="AO139" s="3">
        <v>2019</v>
      </c>
      <c r="AP139" s="3" t="s">
        <v>527</v>
      </c>
      <c r="AQ139" s="3" t="s">
        <v>193</v>
      </c>
      <c r="AR139" s="3" t="s">
        <v>527</v>
      </c>
      <c r="AS139" s="3">
        <v>1.48</v>
      </c>
      <c r="AT139" s="3">
        <v>0.02</v>
      </c>
      <c r="AU139" s="3">
        <v>-0.02</v>
      </c>
      <c r="AV139" s="3" t="s">
        <v>58</v>
      </c>
      <c r="AW139" s="3">
        <v>44783</v>
      </c>
      <c r="AX139" s="3">
        <v>1.18</v>
      </c>
      <c r="AY139" s="3">
        <v>0.98</v>
      </c>
      <c r="AZ139" s="3">
        <v>-0.71</v>
      </c>
      <c r="BA139" s="3">
        <v>43846</v>
      </c>
      <c r="BB139" s="3">
        <v>277.4780753</v>
      </c>
      <c r="BC139" s="3">
        <v>85.2333208</v>
      </c>
      <c r="BD139" s="3">
        <f t="shared" si="12"/>
        <v>452.040060060492</v>
      </c>
      <c r="BE139" s="3">
        <f t="shared" si="13"/>
        <v>80412145.4740184</v>
      </c>
      <c r="BF139" s="3">
        <f t="shared" si="14"/>
        <v>41141547179.7039</v>
      </c>
      <c r="BG139" s="3">
        <f t="shared" si="15"/>
        <v>1.67089181720953e-15</v>
      </c>
      <c r="BH139" s="3">
        <f t="shared" si="16"/>
        <v>0.00591234095978168</v>
      </c>
      <c r="BI139" s="3">
        <f t="shared" si="17"/>
        <v>5.91234095978168</v>
      </c>
    </row>
    <row r="140" spans="1:61">
      <c r="A140" s="3" t="s">
        <v>528</v>
      </c>
      <c r="B140" s="3" t="s">
        <v>529</v>
      </c>
      <c r="C140" s="3">
        <v>2</v>
      </c>
      <c r="D140" s="3">
        <v>1</v>
      </c>
      <c r="E140" s="3" t="s">
        <v>54</v>
      </c>
      <c r="F140" s="3" t="s">
        <v>70</v>
      </c>
      <c r="G140" s="3">
        <v>3.7130203</v>
      </c>
      <c r="H140" s="3">
        <v>1.69220329875385</v>
      </c>
      <c r="I140" s="3">
        <v>0.110421096166646</v>
      </c>
      <c r="J140" s="3">
        <v>4.7e-6</v>
      </c>
      <c r="K140" s="3">
        <v>1.265815864244e-6</v>
      </c>
      <c r="L140" s="3">
        <v>-4.7e-6</v>
      </c>
      <c r="M140" s="3">
        <v>0.04855</v>
      </c>
      <c r="N140" s="3">
        <v>0.00061</v>
      </c>
      <c r="O140" s="3">
        <v>0.0125643666323378</v>
      </c>
      <c r="P140" s="3">
        <v>-0.00063</v>
      </c>
      <c r="Q140" s="3">
        <v>1.164</v>
      </c>
      <c r="R140" s="3">
        <v>1.577098944</v>
      </c>
      <c r="S140" s="3">
        <v>0.073</v>
      </c>
      <c r="T140" s="3">
        <v>0.0627147766323024</v>
      </c>
      <c r="U140" s="3">
        <v>-0.1</v>
      </c>
      <c r="V140" s="3">
        <v>0.597</v>
      </c>
      <c r="W140" s="3">
        <v>0.026</v>
      </c>
      <c r="X140" s="3">
        <v>0.0435510887772194</v>
      </c>
      <c r="Y140" s="3">
        <v>-0.026</v>
      </c>
      <c r="Z140" s="3">
        <v>5700</v>
      </c>
      <c r="AA140" s="3">
        <v>80</v>
      </c>
      <c r="AB140" s="3">
        <v>-80</v>
      </c>
      <c r="AC140" s="3">
        <v>1.11</v>
      </c>
      <c r="AD140" s="3">
        <v>0.04</v>
      </c>
      <c r="AE140" s="3">
        <v>0.036036036036036</v>
      </c>
      <c r="AF140" s="3">
        <v>-0.04</v>
      </c>
      <c r="AG140" s="3">
        <v>222.355</v>
      </c>
      <c r="AH140" s="3">
        <v>2.888</v>
      </c>
      <c r="AI140" s="3">
        <v>0.0129882395268827</v>
      </c>
      <c r="AJ140" s="3">
        <v>-2.816</v>
      </c>
      <c r="AK140" s="3">
        <v>43545</v>
      </c>
      <c r="AL140" s="3">
        <v>0.696441850301</v>
      </c>
      <c r="AM140" s="3" t="s">
        <v>529</v>
      </c>
      <c r="AN140" s="3" t="s">
        <v>54</v>
      </c>
      <c r="AO140" s="3">
        <v>2014</v>
      </c>
      <c r="AP140" s="3" t="s">
        <v>517</v>
      </c>
      <c r="AQ140" s="3" t="s">
        <v>304</v>
      </c>
      <c r="AR140" s="3" t="s">
        <v>517</v>
      </c>
      <c r="AS140" s="3">
        <v>1.22</v>
      </c>
      <c r="AT140" s="3">
        <v>0.06</v>
      </c>
      <c r="AU140" s="3">
        <v>-0.09</v>
      </c>
      <c r="AV140" s="3" t="s">
        <v>58</v>
      </c>
      <c r="AW140" s="3">
        <v>44672</v>
      </c>
      <c r="AX140" s="3">
        <v>9.5</v>
      </c>
      <c r="AY140" s="3">
        <v>0.5</v>
      </c>
      <c r="AZ140" s="3">
        <v>-0.5</v>
      </c>
      <c r="BA140" s="3">
        <v>44585</v>
      </c>
      <c r="BB140" s="3">
        <v>315.4771912</v>
      </c>
      <c r="BC140" s="3">
        <v>-13.4333821</v>
      </c>
      <c r="BD140" s="3">
        <f t="shared" si="12"/>
        <v>441.753296854435</v>
      </c>
      <c r="BE140" s="3">
        <f t="shared" si="13"/>
        <v>1720362.31729474</v>
      </c>
      <c r="BF140" s="3">
        <f t="shared" si="14"/>
        <v>729863176.206693</v>
      </c>
      <c r="BG140" s="3">
        <f t="shared" si="15"/>
        <v>2.37380865912872e-17</v>
      </c>
      <c r="BH140" s="3">
        <f t="shared" si="16"/>
        <v>0.00053836597204627</v>
      </c>
      <c r="BI140" s="3">
        <f t="shared" si="17"/>
        <v>0.53836597204627</v>
      </c>
    </row>
    <row r="141" spans="1:61">
      <c r="A141" s="3" t="s">
        <v>530</v>
      </c>
      <c r="B141" s="3" t="s">
        <v>531</v>
      </c>
      <c r="C141" s="3">
        <v>1</v>
      </c>
      <c r="D141" s="3">
        <v>1</v>
      </c>
      <c r="E141" s="3" t="s">
        <v>54</v>
      </c>
      <c r="F141" s="3" t="s">
        <v>70</v>
      </c>
      <c r="G141" s="3">
        <v>3.5327313</v>
      </c>
      <c r="H141" s="3">
        <v>1.7785630059099</v>
      </c>
      <c r="I141" s="3">
        <v>0.116056313599341</v>
      </c>
      <c r="J141" s="3">
        <v>5.8e-6</v>
      </c>
      <c r="K141" s="3">
        <v>1.64178917315336e-6</v>
      </c>
      <c r="L141" s="3">
        <v>-5.8e-6</v>
      </c>
      <c r="M141" s="3">
        <v>0.047</v>
      </c>
      <c r="N141" s="3">
        <v>0.00036</v>
      </c>
      <c r="O141" s="3">
        <v>0.00765957446808511</v>
      </c>
      <c r="P141" s="3">
        <v>-0.00037</v>
      </c>
      <c r="Q141" s="3">
        <v>1.158</v>
      </c>
      <c r="R141" s="3">
        <v>1.552836312</v>
      </c>
      <c r="S141" s="3">
        <v>0.061</v>
      </c>
      <c r="T141" s="3">
        <v>0.0526770293609672</v>
      </c>
      <c r="U141" s="3">
        <v>-0.038</v>
      </c>
      <c r="V141" s="3">
        <v>0.57</v>
      </c>
      <c r="W141" s="3">
        <v>0.017</v>
      </c>
      <c r="X141" s="3">
        <v>0.0298245614035088</v>
      </c>
      <c r="Y141" s="3">
        <v>-0.016</v>
      </c>
      <c r="Z141" s="3">
        <v>6000</v>
      </c>
      <c r="AA141" s="3">
        <v>100</v>
      </c>
      <c r="AB141" s="3">
        <v>-100</v>
      </c>
      <c r="AC141" s="3">
        <v>1.11</v>
      </c>
      <c r="AD141" s="3">
        <v>0.03</v>
      </c>
      <c r="AE141" s="3">
        <v>0.027027027027027</v>
      </c>
      <c r="AF141" s="3">
        <v>-0.03</v>
      </c>
      <c r="AG141" s="3">
        <v>317.652</v>
      </c>
      <c r="AH141" s="3">
        <v>5.638</v>
      </c>
      <c r="AI141" s="3">
        <v>0.0177489831639656</v>
      </c>
      <c r="AJ141" s="3">
        <v>-5.447</v>
      </c>
      <c r="AK141" s="3">
        <v>43545</v>
      </c>
      <c r="AL141" s="3">
        <v>0.688233352436495</v>
      </c>
      <c r="AM141" s="3" t="s">
        <v>531</v>
      </c>
      <c r="AN141" s="3" t="s">
        <v>54</v>
      </c>
      <c r="AO141" s="3">
        <v>2010</v>
      </c>
      <c r="AP141" s="3" t="s">
        <v>532</v>
      </c>
      <c r="AQ141" s="3" t="s">
        <v>337</v>
      </c>
      <c r="AR141" s="3" t="s">
        <v>70</v>
      </c>
      <c r="AS141" s="3">
        <v>1.22</v>
      </c>
      <c r="AT141" s="3">
        <v>0.05</v>
      </c>
      <c r="AU141" s="3">
        <v>-0.03</v>
      </c>
      <c r="AV141" s="3" t="s">
        <v>58</v>
      </c>
      <c r="AW141" s="3">
        <v>44939</v>
      </c>
      <c r="AX141" s="3">
        <v>3</v>
      </c>
      <c r="AY141" s="3">
        <v>1</v>
      </c>
      <c r="AZ141" s="3">
        <v>-1</v>
      </c>
      <c r="BA141" s="3">
        <v>42649</v>
      </c>
      <c r="BB141" s="3">
        <v>52.8180374</v>
      </c>
      <c r="BC141" s="3">
        <v>-23.8197924</v>
      </c>
      <c r="BD141" s="3">
        <f t="shared" si="12"/>
        <v>441.753296854435</v>
      </c>
      <c r="BE141" s="3">
        <f t="shared" si="13"/>
        <v>14522796.885053</v>
      </c>
      <c r="BF141" s="3">
        <f t="shared" si="14"/>
        <v>6574376136.28476</v>
      </c>
      <c r="BG141" s="3">
        <f t="shared" si="15"/>
        <v>2.0039000304725e-16</v>
      </c>
      <c r="BH141" s="3">
        <f t="shared" si="16"/>
        <v>0.00158757663297899</v>
      </c>
      <c r="BI141" s="3">
        <f t="shared" si="17"/>
        <v>1.58757663297899</v>
      </c>
    </row>
    <row r="142" spans="1:61">
      <c r="A142" s="3" t="s">
        <v>533</v>
      </c>
      <c r="B142" s="3" t="s">
        <v>534</v>
      </c>
      <c r="C142" s="3">
        <v>2</v>
      </c>
      <c r="D142" s="3">
        <v>1</v>
      </c>
      <c r="E142" s="3" t="s">
        <v>54</v>
      </c>
      <c r="F142" s="3" t="s">
        <v>70</v>
      </c>
      <c r="G142" s="3">
        <v>4.617101</v>
      </c>
      <c r="H142" s="3">
        <v>1.36085071563303</v>
      </c>
      <c r="I142" s="3">
        <v>0.0887993941685504</v>
      </c>
      <c r="J142" s="3">
        <v>3e-6</v>
      </c>
      <c r="K142" s="3">
        <v>6.49758365693105e-7</v>
      </c>
      <c r="L142" s="3">
        <v>-3e-6</v>
      </c>
      <c r="M142" s="3">
        <v>0.05614</v>
      </c>
      <c r="N142" s="3">
        <v>0.0004</v>
      </c>
      <c r="O142" s="3">
        <v>0.00712504453152832</v>
      </c>
      <c r="P142" s="3">
        <v>-0.00041</v>
      </c>
      <c r="Q142" s="3">
        <v>1.092</v>
      </c>
      <c r="R142" s="3">
        <v>1.302170688</v>
      </c>
      <c r="S142" s="3">
        <v>0.035</v>
      </c>
      <c r="T142" s="3">
        <v>0.0320512820512821</v>
      </c>
      <c r="U142" s="3">
        <v>-0.033</v>
      </c>
      <c r="V142" s="3">
        <v>0.599</v>
      </c>
      <c r="W142" s="3">
        <v>0.04</v>
      </c>
      <c r="X142" s="3">
        <v>0.0667779632721202</v>
      </c>
      <c r="Y142" s="3">
        <v>-0.039</v>
      </c>
      <c r="Z142" s="3">
        <v>5600</v>
      </c>
      <c r="AA142" s="3">
        <v>100</v>
      </c>
      <c r="AB142" s="3">
        <v>-100</v>
      </c>
      <c r="AC142" s="3">
        <v>1.11</v>
      </c>
      <c r="AD142" s="3">
        <v>0.02</v>
      </c>
      <c r="AE142" s="3">
        <v>0.018018018018018</v>
      </c>
      <c r="AF142" s="3">
        <v>-0.02</v>
      </c>
      <c r="AG142" s="3">
        <v>321.084</v>
      </c>
      <c r="AH142" s="3">
        <v>5.4</v>
      </c>
      <c r="AI142" s="3">
        <v>0.0168180289270098</v>
      </c>
      <c r="AJ142" s="3">
        <v>-5.228</v>
      </c>
      <c r="AK142" s="3">
        <v>43545</v>
      </c>
      <c r="AL142" s="3">
        <v>0.682110372972816</v>
      </c>
      <c r="AM142" s="3" t="s">
        <v>534</v>
      </c>
      <c r="AN142" s="3" t="s">
        <v>54</v>
      </c>
      <c r="AO142" s="3">
        <v>2012</v>
      </c>
      <c r="AP142" s="3" t="s">
        <v>411</v>
      </c>
      <c r="AQ142" s="3" t="s">
        <v>222</v>
      </c>
      <c r="AR142" s="3" t="s">
        <v>411</v>
      </c>
      <c r="AS142" s="3">
        <v>1.11</v>
      </c>
      <c r="AT142" s="3">
        <v>0.03</v>
      </c>
      <c r="AU142" s="3">
        <v>-0.02</v>
      </c>
      <c r="AV142" s="3" t="s">
        <v>58</v>
      </c>
      <c r="AW142" s="3">
        <v>44666</v>
      </c>
      <c r="AX142" s="3">
        <v>6.2</v>
      </c>
      <c r="AY142" s="3">
        <v>3</v>
      </c>
      <c r="AZ142" s="3">
        <v>-2.1</v>
      </c>
      <c r="BA142" s="3">
        <v>44585</v>
      </c>
      <c r="BB142" s="3">
        <v>183.3660401</v>
      </c>
      <c r="BC142" s="3">
        <v>23.055687</v>
      </c>
      <c r="BD142" s="3">
        <f t="shared" si="12"/>
        <v>463.125</v>
      </c>
      <c r="BE142" s="3">
        <f t="shared" si="13"/>
        <v>3794745.17768562</v>
      </c>
      <c r="BF142" s="3">
        <f t="shared" si="14"/>
        <v>1204031366.97597</v>
      </c>
      <c r="BG142" s="3">
        <f t="shared" si="15"/>
        <v>4.54415491387964e-17</v>
      </c>
      <c r="BH142" s="3">
        <f t="shared" si="16"/>
        <v>0.000578728566780786</v>
      </c>
      <c r="BI142" s="3">
        <f t="shared" si="17"/>
        <v>0.578728566780786</v>
      </c>
    </row>
    <row r="143" spans="1:61">
      <c r="A143" s="3" t="s">
        <v>535</v>
      </c>
      <c r="B143" s="3" t="s">
        <v>536</v>
      </c>
      <c r="C143" s="3">
        <v>1</v>
      </c>
      <c r="D143" s="3">
        <v>1</v>
      </c>
      <c r="E143" s="3" t="s">
        <v>54</v>
      </c>
      <c r="F143" s="3" t="s">
        <v>361</v>
      </c>
      <c r="G143" s="3">
        <v>10.62656</v>
      </c>
      <c r="H143" s="3">
        <v>0.591271794447121</v>
      </c>
      <c r="I143" s="3">
        <v>0.0385821725577241</v>
      </c>
      <c r="J143" s="3">
        <v>7e-5</v>
      </c>
      <c r="K143" s="3">
        <v>6.58726812816189e-6</v>
      </c>
      <c r="L143" s="3">
        <v>-7e-5</v>
      </c>
      <c r="M143" s="3">
        <v>0.092</v>
      </c>
      <c r="N143" s="3">
        <v>0.005</v>
      </c>
      <c r="O143" s="3">
        <v>0.0543478260869565</v>
      </c>
      <c r="P143" s="3">
        <v>-0.005</v>
      </c>
      <c r="Q143" s="3">
        <v>1.07</v>
      </c>
      <c r="R143" s="3">
        <v>1.225043</v>
      </c>
      <c r="S143" s="3">
        <v>0.02</v>
      </c>
      <c r="T143" s="3">
        <v>0.0186915887850467</v>
      </c>
      <c r="U143" s="3">
        <v>-0.02</v>
      </c>
      <c r="V143" s="3">
        <v>0.95</v>
      </c>
      <c r="W143" s="3">
        <v>0.07</v>
      </c>
      <c r="X143" s="3">
        <v>0.0736842105263158</v>
      </c>
      <c r="Y143" s="3">
        <v>-0.07</v>
      </c>
      <c r="Z143" s="3">
        <v>6261</v>
      </c>
      <c r="AA143" s="3">
        <v>80</v>
      </c>
      <c r="AB143" s="3">
        <v>-80</v>
      </c>
      <c r="AC143" s="3">
        <v>1.28</v>
      </c>
      <c r="AD143" s="3">
        <v>0.03</v>
      </c>
      <c r="AE143" s="3">
        <v>0.0234375</v>
      </c>
      <c r="AF143" s="3">
        <v>-0.02</v>
      </c>
      <c r="AG143" s="3">
        <v>340.543</v>
      </c>
      <c r="AH143" s="3">
        <v>4.894</v>
      </c>
      <c r="AI143" s="3">
        <v>0.014371166049515</v>
      </c>
      <c r="AJ143" s="3">
        <v>-4.76</v>
      </c>
      <c r="AK143" s="3">
        <v>44182</v>
      </c>
      <c r="AL143" s="3">
        <v>0.679478757196191</v>
      </c>
      <c r="AM143" s="3" t="s">
        <v>536</v>
      </c>
      <c r="AN143" s="3" t="s">
        <v>54</v>
      </c>
      <c r="AO143" s="3">
        <v>2020</v>
      </c>
      <c r="AP143" s="3" t="s">
        <v>361</v>
      </c>
      <c r="AQ143" s="3" t="s">
        <v>80</v>
      </c>
      <c r="AR143" s="3" t="s">
        <v>112</v>
      </c>
      <c r="AS143" s="3">
        <v>1.35</v>
      </c>
      <c r="AT143" s="3">
        <v>0.04</v>
      </c>
      <c r="AU143" s="3">
        <v>-0.04</v>
      </c>
      <c r="AV143" s="3" t="s">
        <v>58</v>
      </c>
      <c r="AW143" s="3">
        <v>44724</v>
      </c>
      <c r="AX143" s="3">
        <v>2.2</v>
      </c>
      <c r="AY143" s="3">
        <v>0.5</v>
      </c>
      <c r="AZ143" s="3">
        <v>-0.5</v>
      </c>
      <c r="BA143" s="3">
        <v>44182</v>
      </c>
      <c r="BB143" s="3">
        <v>86.738228</v>
      </c>
      <c r="BC143" s="3">
        <v>-11.2353401</v>
      </c>
      <c r="BD143" s="3">
        <f t="shared" si="12"/>
        <v>450.958239012587</v>
      </c>
      <c r="BE143" s="3">
        <f t="shared" si="13"/>
        <v>25710353.3409767</v>
      </c>
      <c r="BF143" s="3">
        <f t="shared" si="14"/>
        <v>3037612634.80349</v>
      </c>
      <c r="BG143" s="3">
        <f t="shared" si="15"/>
        <v>4.43443441307136e-16</v>
      </c>
      <c r="BH143" s="3">
        <f t="shared" si="16"/>
        <v>0.00156988500613067</v>
      </c>
      <c r="BI143" s="3">
        <f t="shared" si="17"/>
        <v>1.56988500613067</v>
      </c>
    </row>
    <row r="144" spans="1:61">
      <c r="A144" s="3" t="s">
        <v>537</v>
      </c>
      <c r="B144" s="3" t="s">
        <v>538</v>
      </c>
      <c r="C144" s="3">
        <v>1</v>
      </c>
      <c r="D144" s="3">
        <v>2</v>
      </c>
      <c r="E144" s="3" t="s">
        <v>54</v>
      </c>
      <c r="F144" s="3" t="s">
        <v>539</v>
      </c>
      <c r="G144" s="3">
        <v>10.28891</v>
      </c>
      <c r="H144" s="3">
        <v>0.610675494294342</v>
      </c>
      <c r="I144" s="3">
        <v>0.0398483193666781</v>
      </c>
      <c r="J144" s="3">
        <v>4e-5</v>
      </c>
      <c r="K144" s="3">
        <v>3.88768100799793e-6</v>
      </c>
      <c r="L144" s="3">
        <v>-4e-5</v>
      </c>
      <c r="M144" s="3">
        <v>0.089</v>
      </c>
      <c r="N144" s="3">
        <v>0.001</v>
      </c>
      <c r="O144" s="3">
        <v>0.0112359550561798</v>
      </c>
      <c r="P144" s="3">
        <v>-0.001</v>
      </c>
      <c r="Q144" s="3">
        <v>0.244</v>
      </c>
      <c r="R144" s="3">
        <v>0.014526784</v>
      </c>
      <c r="S144" s="3">
        <v>0.012</v>
      </c>
      <c r="T144" s="3">
        <v>0.0491803278688525</v>
      </c>
      <c r="U144" s="3">
        <v>-0.012</v>
      </c>
      <c r="V144" s="3">
        <v>0.06293</v>
      </c>
      <c r="W144" s="3">
        <v>0.00472</v>
      </c>
      <c r="X144" s="3">
        <v>0.0750039726680439</v>
      </c>
      <c r="Y144" s="3">
        <v>-0.00472</v>
      </c>
      <c r="Z144" s="3">
        <v>5198</v>
      </c>
      <c r="AA144" s="3">
        <v>100</v>
      </c>
      <c r="AB144" s="3">
        <v>-100</v>
      </c>
      <c r="AC144" s="3">
        <v>0.9</v>
      </c>
      <c r="AD144" s="3">
        <v>0.05</v>
      </c>
      <c r="AE144" s="3">
        <v>0.0555555555555556</v>
      </c>
      <c r="AF144" s="3">
        <v>-0.05</v>
      </c>
      <c r="AG144" s="3">
        <v>65.9501</v>
      </c>
      <c r="AH144" s="3">
        <v>0.1014</v>
      </c>
      <c r="AI144" s="3">
        <v>0.00153752609927809</v>
      </c>
      <c r="AJ144" s="3">
        <v>-0.1012</v>
      </c>
      <c r="AK144" s="3">
        <v>44509</v>
      </c>
      <c r="AL144" s="3">
        <v>0.641807240505652</v>
      </c>
      <c r="AM144" s="3" t="s">
        <v>538</v>
      </c>
      <c r="AN144" s="3" t="s">
        <v>54</v>
      </c>
      <c r="AO144" s="3">
        <v>2021</v>
      </c>
      <c r="AP144" s="3" t="s">
        <v>539</v>
      </c>
      <c r="AQ144" s="3" t="s">
        <v>92</v>
      </c>
      <c r="AR144" s="3" t="s">
        <v>539</v>
      </c>
      <c r="AS144" s="3">
        <v>0.84</v>
      </c>
      <c r="AT144" s="3">
        <v>0.04</v>
      </c>
      <c r="AU144" s="3">
        <v>-0.04</v>
      </c>
      <c r="AV144" s="3" t="s">
        <v>58</v>
      </c>
      <c r="AW144" s="3">
        <v>44701</v>
      </c>
      <c r="AX144" s="3">
        <v>3.33</v>
      </c>
      <c r="AY144" s="3">
        <v>3.28</v>
      </c>
      <c r="AZ144" s="3">
        <v>-3.28</v>
      </c>
      <c r="BA144" s="3">
        <v>44509</v>
      </c>
      <c r="BB144" s="3">
        <v>296.2446203</v>
      </c>
      <c r="BC144" s="3">
        <v>74.0628577</v>
      </c>
      <c r="BD144" s="3">
        <f t="shared" si="12"/>
        <v>479.379918255642</v>
      </c>
      <c r="BE144" s="3">
        <f t="shared" si="13"/>
        <v>11979181.0655011</v>
      </c>
      <c r="BF144" s="3">
        <f t="shared" si="14"/>
        <v>1512331910.80685</v>
      </c>
      <c r="BG144" s="3">
        <f t="shared" si="15"/>
        <v>8.50338546114295e-17</v>
      </c>
      <c r="BH144" s="3">
        <f t="shared" si="16"/>
        <v>230.299004070451</v>
      </c>
      <c r="BI144" s="3">
        <f t="shared" si="17"/>
        <v>230299.004070451</v>
      </c>
    </row>
    <row r="145" spans="1:61">
      <c r="A145" s="3" t="s">
        <v>540</v>
      </c>
      <c r="B145" s="3" t="s">
        <v>541</v>
      </c>
      <c r="C145" s="3">
        <v>1</v>
      </c>
      <c r="D145" s="3">
        <v>1</v>
      </c>
      <c r="E145" s="3" t="s">
        <v>54</v>
      </c>
      <c r="F145" s="3" t="s">
        <v>70</v>
      </c>
      <c r="G145" s="3">
        <v>7.340711</v>
      </c>
      <c r="H145" s="3">
        <v>0.855936870420318</v>
      </c>
      <c r="I145" s="3">
        <v>0.0558523243341153</v>
      </c>
      <c r="J145" s="3">
        <v>6e-6</v>
      </c>
      <c r="K145" s="3">
        <v>8.17359517354654e-7</v>
      </c>
      <c r="L145" s="3">
        <v>-6e-6</v>
      </c>
      <c r="M145" s="3">
        <v>0.07813</v>
      </c>
      <c r="N145" s="3">
        <v>0.00084</v>
      </c>
      <c r="O145" s="3">
        <v>0.0107513119160374</v>
      </c>
      <c r="P145" s="3">
        <v>-0.00088</v>
      </c>
      <c r="Q145" s="3">
        <v>0.96</v>
      </c>
      <c r="R145" s="3">
        <v>0.884736</v>
      </c>
      <c r="S145" s="3">
        <v>0.02</v>
      </c>
      <c r="T145" s="3">
        <v>0.0208333333333333</v>
      </c>
      <c r="U145" s="3">
        <v>-0.02</v>
      </c>
      <c r="V145" s="3">
        <v>0.604</v>
      </c>
      <c r="W145" s="3">
        <v>0.088</v>
      </c>
      <c r="X145" s="3">
        <v>0.145695364238411</v>
      </c>
      <c r="Y145" s="3">
        <v>-0.094</v>
      </c>
      <c r="Z145" s="3">
        <v>6000</v>
      </c>
      <c r="AA145" s="3">
        <v>100</v>
      </c>
      <c r="AB145" s="3">
        <v>-100</v>
      </c>
      <c r="AC145" s="3">
        <v>1.18</v>
      </c>
      <c r="AD145" s="3">
        <v>0.04</v>
      </c>
      <c r="AE145" s="3">
        <v>0.0338983050847458</v>
      </c>
      <c r="AF145" s="3">
        <v>-0.04</v>
      </c>
      <c r="AG145" s="3">
        <v>1177.55</v>
      </c>
      <c r="AH145" s="3">
        <v>28.485</v>
      </c>
      <c r="AI145" s="3">
        <v>0.024190055623965</v>
      </c>
      <c r="AJ145" s="3">
        <v>-28.485</v>
      </c>
      <c r="AK145" s="3">
        <v>43545</v>
      </c>
      <c r="AL145" s="3">
        <v>0.640260897132734</v>
      </c>
      <c r="AM145" s="3" t="s">
        <v>541</v>
      </c>
      <c r="AN145" s="3" t="s">
        <v>54</v>
      </c>
      <c r="AO145" s="3">
        <v>2013</v>
      </c>
      <c r="AP145" s="3" t="s">
        <v>91</v>
      </c>
      <c r="AQ145" s="3" t="s">
        <v>140</v>
      </c>
      <c r="AR145" s="3" t="s">
        <v>58</v>
      </c>
      <c r="AS145" s="3">
        <v>1.44</v>
      </c>
      <c r="AT145" s="3"/>
      <c r="AU145" s="3"/>
      <c r="AV145" s="3" t="s">
        <v>58</v>
      </c>
      <c r="AW145" s="3">
        <v>44870</v>
      </c>
      <c r="AX145" s="3">
        <v>0.8</v>
      </c>
      <c r="AY145" s="3">
        <v>0.9</v>
      </c>
      <c r="AZ145" s="3">
        <v>-0.5</v>
      </c>
      <c r="BA145" s="3">
        <v>42033</v>
      </c>
      <c r="BB145" s="3">
        <v>293.0925275</v>
      </c>
      <c r="BC145" s="3">
        <v>41.3555095</v>
      </c>
      <c r="BD145" s="3">
        <f t="shared" si="12"/>
        <v>419.235434582258</v>
      </c>
      <c r="BE145" s="3">
        <f t="shared" si="13"/>
        <v>162617792.759751</v>
      </c>
      <c r="BF145" s="3">
        <f t="shared" si="14"/>
        <v>26639889150.8293</v>
      </c>
      <c r="BG145" s="3">
        <f t="shared" si="15"/>
        <v>2.96672544780432e-15</v>
      </c>
      <c r="BH145" s="3">
        <f t="shared" si="16"/>
        <v>0.00139396096476503</v>
      </c>
      <c r="BI145" s="3">
        <f t="shared" si="17"/>
        <v>1.39396096476503</v>
      </c>
    </row>
    <row r="146" spans="1:61">
      <c r="A146" s="3" t="s">
        <v>542</v>
      </c>
      <c r="B146" s="3" t="s">
        <v>543</v>
      </c>
      <c r="C146" s="3">
        <v>1</v>
      </c>
      <c r="D146" s="3">
        <v>1</v>
      </c>
      <c r="E146" s="3" t="s">
        <v>54</v>
      </c>
      <c r="F146" s="3" t="s">
        <v>303</v>
      </c>
      <c r="G146" s="3">
        <v>3.37265</v>
      </c>
      <c r="H146" s="3">
        <v>1.86298169095518</v>
      </c>
      <c r="I146" s="3">
        <v>0.121564873798054</v>
      </c>
      <c r="J146" s="3">
        <v>1e-6</v>
      </c>
      <c r="K146" s="3">
        <v>2.96502750063007e-7</v>
      </c>
      <c r="L146" s="3">
        <v>-1e-6</v>
      </c>
      <c r="M146" s="3">
        <v>0.0449</v>
      </c>
      <c r="N146" s="3">
        <v>0.0007</v>
      </c>
      <c r="O146" s="3">
        <v>0.0155902004454343</v>
      </c>
      <c r="P146" s="3">
        <v>-0.0007</v>
      </c>
      <c r="Q146" s="3">
        <v>1.24</v>
      </c>
      <c r="R146" s="3">
        <v>1.906624</v>
      </c>
      <c r="S146" s="3">
        <v>0.03</v>
      </c>
      <c r="T146" s="3">
        <v>0.0241935483870968</v>
      </c>
      <c r="U146" s="3">
        <v>-0.03</v>
      </c>
      <c r="V146" s="3">
        <v>0.6</v>
      </c>
      <c r="W146" s="3">
        <v>0.07</v>
      </c>
      <c r="X146" s="3">
        <v>0.116666666666667</v>
      </c>
      <c r="Y146" s="3">
        <v>-0.07</v>
      </c>
      <c r="Z146" s="3">
        <v>6050</v>
      </c>
      <c r="AA146" s="3">
        <v>100</v>
      </c>
      <c r="AB146" s="3">
        <v>-100</v>
      </c>
      <c r="AC146" s="3">
        <v>1.07</v>
      </c>
      <c r="AD146" s="3">
        <v>0.05</v>
      </c>
      <c r="AE146" s="3">
        <v>0.0467289719626168</v>
      </c>
      <c r="AF146" s="3">
        <v>-0.05</v>
      </c>
      <c r="AG146" s="3">
        <v>448.637</v>
      </c>
      <c r="AH146" s="3">
        <v>7.632</v>
      </c>
      <c r="AI146" s="3">
        <v>0.0170115260221515</v>
      </c>
      <c r="AJ146" s="3">
        <v>-7.384</v>
      </c>
      <c r="AK146" s="3">
        <v>42495</v>
      </c>
      <c r="AL146" s="3">
        <v>0.639533051928021</v>
      </c>
      <c r="AM146" s="3" t="s">
        <v>543</v>
      </c>
      <c r="AN146" s="3" t="s">
        <v>54</v>
      </c>
      <c r="AO146" s="3">
        <v>2016</v>
      </c>
      <c r="AP146" s="3" t="s">
        <v>303</v>
      </c>
      <c r="AQ146" s="3" t="s">
        <v>198</v>
      </c>
      <c r="AR146" s="3" t="s">
        <v>303</v>
      </c>
      <c r="AS146" s="3">
        <v>1.02</v>
      </c>
      <c r="AT146" s="3">
        <v>0.02</v>
      </c>
      <c r="AU146" s="3">
        <v>-0.02</v>
      </c>
      <c r="AV146" s="3" t="s">
        <v>58</v>
      </c>
      <c r="AW146" s="3">
        <v>44653</v>
      </c>
      <c r="AX146" s="3">
        <v>2.1</v>
      </c>
      <c r="AY146" s="3">
        <v>1.4</v>
      </c>
      <c r="AZ146" s="3">
        <v>-1.4</v>
      </c>
      <c r="BA146" s="3">
        <v>44585</v>
      </c>
      <c r="BB146" s="3">
        <v>332.7143373</v>
      </c>
      <c r="BC146" s="3">
        <v>-30.7497189</v>
      </c>
      <c r="BD146" s="3">
        <f t="shared" si="12"/>
        <v>474.340304764696</v>
      </c>
      <c r="BE146" s="3">
        <f t="shared" si="13"/>
        <v>28005543.6539063</v>
      </c>
      <c r="BF146" s="3">
        <f t="shared" si="14"/>
        <v>13891569810.6191</v>
      </c>
      <c r="BG146" s="3">
        <f t="shared" si="15"/>
        <v>2.90041877232994e-16</v>
      </c>
      <c r="BH146" s="3">
        <f t="shared" si="16"/>
        <v>0.000857512557221099</v>
      </c>
      <c r="BI146" s="3">
        <f t="shared" si="17"/>
        <v>0.857512557221099</v>
      </c>
    </row>
    <row r="147" spans="1:61">
      <c r="A147" s="3" t="s">
        <v>544</v>
      </c>
      <c r="B147" s="3" t="s">
        <v>545</v>
      </c>
      <c r="C147" s="3">
        <v>1</v>
      </c>
      <c r="D147" s="3">
        <v>1</v>
      </c>
      <c r="E147" s="3" t="s">
        <v>54</v>
      </c>
      <c r="F147" s="3" t="s">
        <v>70</v>
      </c>
      <c r="G147" s="3">
        <v>5.20851</v>
      </c>
      <c r="H147" s="3">
        <v>1.2063306396647</v>
      </c>
      <c r="I147" s="3">
        <v>0.0787165180857881</v>
      </c>
      <c r="J147" s="3">
        <v>0.00038</v>
      </c>
      <c r="K147" s="3">
        <v>7.29575252807425e-5</v>
      </c>
      <c r="L147" s="3">
        <v>-0.00038</v>
      </c>
      <c r="M147" s="3">
        <v>0.059</v>
      </c>
      <c r="N147" s="3">
        <v>0.0027</v>
      </c>
      <c r="O147" s="3">
        <v>0.0457627118644068</v>
      </c>
      <c r="P147" s="3">
        <v>-0.0028</v>
      </c>
      <c r="Q147" s="3">
        <v>0.955</v>
      </c>
      <c r="R147" s="3">
        <v>0.870983875</v>
      </c>
      <c r="S147" s="3">
        <v>0.066</v>
      </c>
      <c r="T147" s="3">
        <v>0.0691099476439791</v>
      </c>
      <c r="U147" s="3">
        <v>-0.066</v>
      </c>
      <c r="V147" s="3">
        <v>0.481</v>
      </c>
      <c r="W147" s="3">
        <v>0.056</v>
      </c>
      <c r="X147" s="3">
        <v>0.116424116424116</v>
      </c>
      <c r="Y147" s="3">
        <v>-0.056</v>
      </c>
      <c r="Z147" s="3">
        <v>5150</v>
      </c>
      <c r="AA147" s="3">
        <v>100</v>
      </c>
      <c r="AB147" s="3">
        <v>-100</v>
      </c>
      <c r="AC147" s="3">
        <v>1.01</v>
      </c>
      <c r="AD147" s="3">
        <v>0.14</v>
      </c>
      <c r="AE147" s="3">
        <v>0.138613861386139</v>
      </c>
      <c r="AF147" s="3">
        <v>-0.14</v>
      </c>
      <c r="AG147" s="3">
        <v>766.183</v>
      </c>
      <c r="AH147" s="3">
        <v>14.685</v>
      </c>
      <c r="AI147" s="3">
        <v>0.019166439349346</v>
      </c>
      <c r="AJ147" s="3">
        <v>-14.152</v>
      </c>
      <c r="AK147" s="3">
        <v>43545</v>
      </c>
      <c r="AL147" s="3">
        <v>0.627141321676448</v>
      </c>
      <c r="AM147" s="3" t="s">
        <v>545</v>
      </c>
      <c r="AN147" s="3" t="s">
        <v>54</v>
      </c>
      <c r="AO147" s="3">
        <v>2015</v>
      </c>
      <c r="AP147" s="3" t="s">
        <v>546</v>
      </c>
      <c r="AQ147" s="3" t="s">
        <v>547</v>
      </c>
      <c r="AR147" s="3" t="s">
        <v>70</v>
      </c>
      <c r="AS147" s="3">
        <v>1.78</v>
      </c>
      <c r="AT147" s="3">
        <v>0.11</v>
      </c>
      <c r="AU147" s="3">
        <v>-0.11</v>
      </c>
      <c r="AV147" s="3" t="s">
        <v>58</v>
      </c>
      <c r="AW147" s="3">
        <v>44886</v>
      </c>
      <c r="AX147" s="3">
        <v>12</v>
      </c>
      <c r="AY147" s="3">
        <v>1.5</v>
      </c>
      <c r="AZ147" s="3">
        <v>-1.5</v>
      </c>
      <c r="BA147" s="3">
        <v>42110</v>
      </c>
      <c r="BB147" s="3">
        <v>278.6883216</v>
      </c>
      <c r="BC147" s="3">
        <v>5.5736911</v>
      </c>
      <c r="BD147" s="3">
        <f t="shared" si="12"/>
        <v>348.858180258521</v>
      </c>
      <c r="BE147" s="3">
        <f t="shared" si="13"/>
        <v>1115221.44536094</v>
      </c>
      <c r="BF147" s="3">
        <f t="shared" si="14"/>
        <v>320373871.117765</v>
      </c>
      <c r="BG147" s="3">
        <f t="shared" si="15"/>
        <v>2.58688043159765e-17</v>
      </c>
      <c r="BH147" s="3">
        <f t="shared" si="16"/>
        <v>8.35424517563561e-5</v>
      </c>
      <c r="BI147" s="3">
        <f t="shared" si="17"/>
        <v>0.0835424517563561</v>
      </c>
    </row>
    <row r="148" spans="1:61">
      <c r="A148" s="3" t="s">
        <v>548</v>
      </c>
      <c r="B148" s="3" t="s">
        <v>549</v>
      </c>
      <c r="C148" s="3">
        <v>1</v>
      </c>
      <c r="D148" s="3">
        <v>2</v>
      </c>
      <c r="E148" s="3" t="s">
        <v>54</v>
      </c>
      <c r="F148" s="3" t="s">
        <v>550</v>
      </c>
      <c r="G148" s="3">
        <v>3.98442</v>
      </c>
      <c r="H148" s="3">
        <v>1.57693847536153</v>
      </c>
      <c r="I148" s="3">
        <v>0.10289973738085</v>
      </c>
      <c r="J148" s="3">
        <v>0.00018</v>
      </c>
      <c r="K148" s="3">
        <v>4.51759603656241e-5</v>
      </c>
      <c r="L148" s="3">
        <v>-0.00018</v>
      </c>
      <c r="M148" s="3">
        <v>0.049</v>
      </c>
      <c r="N148" s="3">
        <v>0.001</v>
      </c>
      <c r="O148" s="3">
        <v>0.0204081632653061</v>
      </c>
      <c r="P148" s="3">
        <v>-0.001</v>
      </c>
      <c r="Q148" s="3">
        <v>0.193</v>
      </c>
      <c r="R148" s="3">
        <v>0.007189057</v>
      </c>
      <c r="S148" s="3">
        <v>0.007</v>
      </c>
      <c r="T148" s="3">
        <v>0.0362694300518135</v>
      </c>
      <c r="U148" s="3">
        <v>-0.007</v>
      </c>
      <c r="V148" s="3">
        <v>0.02281</v>
      </c>
      <c r="W148" s="3">
        <v>0.00374</v>
      </c>
      <c r="X148" s="3">
        <v>0.163963174046471</v>
      </c>
      <c r="Y148" s="3">
        <v>-0.00352</v>
      </c>
      <c r="Z148" s="3">
        <v>5863</v>
      </c>
      <c r="AA148" s="3">
        <v>88</v>
      </c>
      <c r="AB148" s="3">
        <v>-88</v>
      </c>
      <c r="AC148" s="3">
        <v>1.02</v>
      </c>
      <c r="AD148" s="3">
        <v>0.06</v>
      </c>
      <c r="AE148" s="3">
        <v>0.0588235294117647</v>
      </c>
      <c r="AF148" s="3">
        <v>-0.07</v>
      </c>
      <c r="AG148" s="3">
        <v>45.683</v>
      </c>
      <c r="AH148" s="3">
        <v>0.1053</v>
      </c>
      <c r="AI148" s="3">
        <v>0.00230501499463695</v>
      </c>
      <c r="AJ148" s="3">
        <v>-0.1048</v>
      </c>
      <c r="AK148" s="3">
        <v>44056</v>
      </c>
      <c r="AL148" s="3">
        <v>0.617095449256151</v>
      </c>
      <c r="AM148" s="3" t="s">
        <v>549</v>
      </c>
      <c r="AN148" s="3" t="s">
        <v>54</v>
      </c>
      <c r="AO148" s="3">
        <v>2020</v>
      </c>
      <c r="AP148" s="3" t="s">
        <v>550</v>
      </c>
      <c r="AQ148" s="3" t="s">
        <v>337</v>
      </c>
      <c r="AR148" s="3" t="s">
        <v>112</v>
      </c>
      <c r="AS148" s="3">
        <v>1.03</v>
      </c>
      <c r="AT148" s="3">
        <v>0.04</v>
      </c>
      <c r="AU148" s="3">
        <v>-0.04</v>
      </c>
      <c r="AV148" s="3" t="s">
        <v>58</v>
      </c>
      <c r="AW148" s="3">
        <v>44707</v>
      </c>
      <c r="AX148" s="3">
        <v>4.6</v>
      </c>
      <c r="AY148" s="3">
        <v>3.7</v>
      </c>
      <c r="AZ148" s="3">
        <v>-2.7</v>
      </c>
      <c r="BA148" s="3">
        <v>44056</v>
      </c>
      <c r="BB148" s="3">
        <v>149.1235154</v>
      </c>
      <c r="BC148" s="3">
        <v>-24.0991859</v>
      </c>
      <c r="BD148" s="3">
        <f t="shared" si="12"/>
        <v>460.871336990823</v>
      </c>
      <c r="BE148" s="3">
        <f t="shared" si="13"/>
        <v>6593971.36027315</v>
      </c>
      <c r="BF148" s="3">
        <f t="shared" si="14"/>
        <v>2746343756.88178</v>
      </c>
      <c r="BG148" s="3">
        <f t="shared" si="15"/>
        <v>6.76593050274482e-17</v>
      </c>
      <c r="BH148" s="3">
        <f t="shared" si="16"/>
        <v>4532.60886011686</v>
      </c>
      <c r="BI148" s="3">
        <f t="shared" si="17"/>
        <v>4532608.86011686</v>
      </c>
    </row>
    <row r="149" spans="1:61">
      <c r="A149" s="3" t="s">
        <v>551</v>
      </c>
      <c r="B149" s="3" t="s">
        <v>552</v>
      </c>
      <c r="C149" s="3">
        <v>1</v>
      </c>
      <c r="D149" s="3">
        <v>1</v>
      </c>
      <c r="E149" s="3" t="s">
        <v>54</v>
      </c>
      <c r="F149" s="3" t="s">
        <v>553</v>
      </c>
      <c r="G149" s="3">
        <v>3.836169</v>
      </c>
      <c r="H149" s="3">
        <v>1.63788018723888</v>
      </c>
      <c r="I149" s="3">
        <v>0.106876358058002</v>
      </c>
      <c r="J149" s="3">
        <v>3e-6</v>
      </c>
      <c r="K149" s="3">
        <v>7.82030197314039e-7</v>
      </c>
      <c r="L149" s="3">
        <v>-3e-6</v>
      </c>
      <c r="M149" s="3">
        <v>0.0453</v>
      </c>
      <c r="N149" s="3">
        <v>0.0009</v>
      </c>
      <c r="O149" s="3">
        <v>0.0198675496688742</v>
      </c>
      <c r="P149" s="3">
        <v>-0.0009</v>
      </c>
      <c r="Q149" s="3">
        <v>0.51</v>
      </c>
      <c r="R149" s="3">
        <v>0.132651</v>
      </c>
      <c r="S149" s="3">
        <v>0.02</v>
      </c>
      <c r="T149" s="3">
        <v>0.0392156862745098</v>
      </c>
      <c r="U149" s="3">
        <v>-0.02</v>
      </c>
      <c r="V149" s="3">
        <v>0.128</v>
      </c>
      <c r="W149" s="3">
        <v>0.01</v>
      </c>
      <c r="X149" s="3">
        <v>0.078125</v>
      </c>
      <c r="Y149" s="3">
        <v>-0.009</v>
      </c>
      <c r="Z149" s="3">
        <v>4910</v>
      </c>
      <c r="AA149" s="3">
        <v>61</v>
      </c>
      <c r="AB149" s="3">
        <v>-61</v>
      </c>
      <c r="AC149" s="3">
        <v>0.84</v>
      </c>
      <c r="AD149" s="3">
        <v>0.05</v>
      </c>
      <c r="AE149" s="3">
        <v>0.0595238095238095</v>
      </c>
      <c r="AF149" s="3">
        <v>-0.05</v>
      </c>
      <c r="AG149" s="3">
        <v>122.066</v>
      </c>
      <c r="AH149" s="3">
        <v>0.648</v>
      </c>
      <c r="AI149" s="3">
        <v>0.00530860354234594</v>
      </c>
      <c r="AJ149" s="3">
        <v>-0.641</v>
      </c>
      <c r="AK149" s="3">
        <v>43034</v>
      </c>
      <c r="AL149" s="3">
        <v>0.615539030727069</v>
      </c>
      <c r="AM149" s="3" t="s">
        <v>552</v>
      </c>
      <c r="AN149" s="3" t="s">
        <v>54</v>
      </c>
      <c r="AO149" s="3">
        <v>2017</v>
      </c>
      <c r="AP149" s="3" t="s">
        <v>553</v>
      </c>
      <c r="AQ149" s="3" t="s">
        <v>88</v>
      </c>
      <c r="AR149" s="3" t="s">
        <v>553</v>
      </c>
      <c r="AS149" s="3">
        <v>0.76</v>
      </c>
      <c r="AT149" s="3">
        <v>0.03</v>
      </c>
      <c r="AU149" s="3">
        <v>-0.03</v>
      </c>
      <c r="AV149" s="3" t="s">
        <v>58</v>
      </c>
      <c r="AW149" s="3">
        <v>45099</v>
      </c>
      <c r="AX149" s="3">
        <v>6.4</v>
      </c>
      <c r="AY149" s="3">
        <v>4</v>
      </c>
      <c r="AZ149" s="3">
        <v>-4</v>
      </c>
      <c r="BA149" s="3">
        <v>43034</v>
      </c>
      <c r="BB149" s="3">
        <v>32.782085</v>
      </c>
      <c r="BC149" s="3">
        <v>2.4181937</v>
      </c>
      <c r="BD149" s="3">
        <f t="shared" si="12"/>
        <v>486.890243663806</v>
      </c>
      <c r="BE149" s="3">
        <f t="shared" si="13"/>
        <v>3577999.0205293</v>
      </c>
      <c r="BF149" s="3">
        <f t="shared" si="14"/>
        <v>1743587766.87636</v>
      </c>
      <c r="BG149" s="3">
        <f t="shared" si="15"/>
        <v>2.11166393105143e-17</v>
      </c>
      <c r="BH149" s="3">
        <f t="shared" si="16"/>
        <v>0.522151574461189</v>
      </c>
      <c r="BI149" s="3">
        <f t="shared" si="17"/>
        <v>522.151574461189</v>
      </c>
    </row>
    <row r="150" spans="1:61">
      <c r="A150" s="3" t="s">
        <v>554</v>
      </c>
      <c r="B150" s="3" t="s">
        <v>555</v>
      </c>
      <c r="C150" s="3">
        <v>1</v>
      </c>
      <c r="D150" s="3">
        <v>1</v>
      </c>
      <c r="E150" s="3" t="s">
        <v>54</v>
      </c>
      <c r="F150" s="3" t="s">
        <v>556</v>
      </c>
      <c r="G150" s="3">
        <v>16.9841</v>
      </c>
      <c r="H150" s="3">
        <v>0.36994513692218</v>
      </c>
      <c r="I150" s="3">
        <v>0.0241399763081357</v>
      </c>
      <c r="J150" s="3">
        <v>0.0008</v>
      </c>
      <c r="K150" s="3">
        <v>4.71028785746669e-5</v>
      </c>
      <c r="L150" s="3">
        <v>-0.0008</v>
      </c>
      <c r="M150" s="3">
        <v>0.13</v>
      </c>
      <c r="N150" s="3">
        <v>0.01</v>
      </c>
      <c r="O150" s="3">
        <v>0.0769230769230769</v>
      </c>
      <c r="P150" s="3">
        <v>-0.01</v>
      </c>
      <c r="Q150" s="3">
        <v>0.235</v>
      </c>
      <c r="R150" s="3">
        <v>0.012977875</v>
      </c>
      <c r="S150" s="3">
        <v>0.01</v>
      </c>
      <c r="T150" s="3">
        <v>0.0425531914893617</v>
      </c>
      <c r="U150" s="3">
        <v>-0.009</v>
      </c>
      <c r="V150" s="3">
        <v>0.07709</v>
      </c>
      <c r="W150" s="3">
        <v>0.01384</v>
      </c>
      <c r="X150" s="3">
        <v>0.17953041899079</v>
      </c>
      <c r="Y150" s="3">
        <v>-0.01384</v>
      </c>
      <c r="Z150" s="3">
        <v>5725</v>
      </c>
      <c r="AA150" s="3">
        <v>65</v>
      </c>
      <c r="AB150" s="3">
        <v>-65</v>
      </c>
      <c r="AC150" s="3">
        <v>1</v>
      </c>
      <c r="AD150" s="3">
        <v>0.03</v>
      </c>
      <c r="AE150" s="3">
        <v>0.03</v>
      </c>
      <c r="AF150" s="3">
        <v>-0.03</v>
      </c>
      <c r="AG150" s="3">
        <v>114.293</v>
      </c>
      <c r="AH150" s="3">
        <v>0.825</v>
      </c>
      <c r="AI150" s="3">
        <v>0.00721828983402308</v>
      </c>
      <c r="AJ150" s="3">
        <v>-0.812</v>
      </c>
      <c r="AK150" s="3">
        <v>43503</v>
      </c>
      <c r="AL150" s="3">
        <v>0.610376574767628</v>
      </c>
      <c r="AM150" s="3" t="s">
        <v>555</v>
      </c>
      <c r="AN150" s="3" t="s">
        <v>54</v>
      </c>
      <c r="AO150" s="3">
        <v>2019</v>
      </c>
      <c r="AP150" s="3" t="s">
        <v>556</v>
      </c>
      <c r="AQ150" s="3" t="s">
        <v>226</v>
      </c>
      <c r="AR150" s="3" t="s">
        <v>556</v>
      </c>
      <c r="AS150" s="3">
        <v>1.09</v>
      </c>
      <c r="AT150" s="3">
        <v>0.03</v>
      </c>
      <c r="AU150" s="3">
        <v>-0.03</v>
      </c>
      <c r="AV150" s="3" t="s">
        <v>58</v>
      </c>
      <c r="AW150" s="3">
        <v>44973</v>
      </c>
      <c r="AX150" s="3">
        <v>6.8</v>
      </c>
      <c r="AY150" s="3">
        <v>2.3</v>
      </c>
      <c r="AZ150" s="3">
        <v>-2.3</v>
      </c>
      <c r="BA150" s="3">
        <v>43503</v>
      </c>
      <c r="BB150" s="3">
        <v>205.3758786</v>
      </c>
      <c r="BC150" s="3">
        <v>-9.9460704</v>
      </c>
      <c r="BD150" s="3">
        <f t="shared" si="12"/>
        <v>443.593298343046</v>
      </c>
      <c r="BE150" s="3">
        <f t="shared" si="13"/>
        <v>3197847.31474975</v>
      </c>
      <c r="BF150" s="3">
        <f t="shared" si="14"/>
        <v>189221734.600577</v>
      </c>
      <c r="BG150" s="3">
        <f t="shared" si="15"/>
        <v>3.53689383444777e-17</v>
      </c>
      <c r="BH150" s="3">
        <f t="shared" si="16"/>
        <v>22.993912719186</v>
      </c>
      <c r="BI150" s="3">
        <f t="shared" si="17"/>
        <v>22993.912719186</v>
      </c>
    </row>
    <row r="151" spans="1:61">
      <c r="A151" s="3" t="s">
        <v>557</v>
      </c>
      <c r="B151" s="3" t="s">
        <v>558</v>
      </c>
      <c r="C151" s="3">
        <v>1</v>
      </c>
      <c r="D151" s="3">
        <v>1</v>
      </c>
      <c r="E151" s="3" t="s">
        <v>54</v>
      </c>
      <c r="F151" s="3" t="s">
        <v>70</v>
      </c>
      <c r="G151" s="3">
        <v>3.652836</v>
      </c>
      <c r="H151" s="3">
        <v>1.72008412094055</v>
      </c>
      <c r="I151" s="3">
        <v>0.112240399408845</v>
      </c>
      <c r="J151" s="3">
        <v>1.9e-5</v>
      </c>
      <c r="K151" s="3">
        <v>5.20143800597673e-6</v>
      </c>
      <c r="L151" s="3">
        <v>-1.9e-5</v>
      </c>
      <c r="M151" s="3">
        <v>0.04659</v>
      </c>
      <c r="N151" s="3">
        <v>0.00049</v>
      </c>
      <c r="O151" s="3">
        <v>0.0105172783859197</v>
      </c>
      <c r="P151" s="3">
        <v>-0.0005</v>
      </c>
      <c r="Q151" s="3">
        <v>1.19</v>
      </c>
      <c r="R151" s="3">
        <v>1.685159</v>
      </c>
      <c r="S151" s="3">
        <v>0.081</v>
      </c>
      <c r="T151" s="3">
        <v>0.0680672268907563</v>
      </c>
      <c r="U151" s="3">
        <v>-0.056</v>
      </c>
      <c r="V151" s="3">
        <v>0.567</v>
      </c>
      <c r="W151" s="3">
        <v>0.022</v>
      </c>
      <c r="X151" s="3">
        <v>0.0388007054673721</v>
      </c>
      <c r="Y151" s="3">
        <v>-0.022</v>
      </c>
      <c r="Z151" s="3">
        <v>5500</v>
      </c>
      <c r="AA151" s="3">
        <v>80</v>
      </c>
      <c r="AB151" s="3">
        <v>-80</v>
      </c>
      <c r="AC151" s="3">
        <v>1.01</v>
      </c>
      <c r="AD151" s="3">
        <v>0.03</v>
      </c>
      <c r="AE151" s="3">
        <v>0.0297029702970297</v>
      </c>
      <c r="AF151" s="3">
        <v>-0.03</v>
      </c>
      <c r="AG151" s="3">
        <v>300.384</v>
      </c>
      <c r="AH151" s="3">
        <v>4.3</v>
      </c>
      <c r="AI151" s="3">
        <v>0.0143150101203792</v>
      </c>
      <c r="AJ151" s="3">
        <v>-4.182</v>
      </c>
      <c r="AK151" s="3">
        <v>43545</v>
      </c>
      <c r="AL151" s="3">
        <v>0.607968782049943</v>
      </c>
      <c r="AM151" s="3" t="s">
        <v>558</v>
      </c>
      <c r="AN151" s="3" t="s">
        <v>54</v>
      </c>
      <c r="AO151" s="3">
        <v>2010</v>
      </c>
      <c r="AP151" s="3" t="s">
        <v>559</v>
      </c>
      <c r="AQ151" s="3" t="s">
        <v>173</v>
      </c>
      <c r="AR151" s="3" t="s">
        <v>559</v>
      </c>
      <c r="AS151" s="3">
        <v>0.96</v>
      </c>
      <c r="AT151" s="3">
        <v>0.05</v>
      </c>
      <c r="AU151" s="3">
        <v>-0.04</v>
      </c>
      <c r="AV151" s="3" t="s">
        <v>58</v>
      </c>
      <c r="AW151" s="3">
        <v>44624</v>
      </c>
      <c r="AX151" s="3">
        <v>3.2</v>
      </c>
      <c r="AY151" s="3">
        <v>2.3</v>
      </c>
      <c r="AZ151" s="3">
        <v>-2.3</v>
      </c>
      <c r="BA151" s="3">
        <v>44585</v>
      </c>
      <c r="BB151" s="3">
        <v>48.4354731</v>
      </c>
      <c r="BC151" s="3">
        <v>25.1973548</v>
      </c>
      <c r="BD151" s="3">
        <f t="shared" si="12"/>
        <v>475.032469593362</v>
      </c>
      <c r="BE151" s="3">
        <f t="shared" si="13"/>
        <v>12892707.3678709</v>
      </c>
      <c r="BF151" s="3">
        <f t="shared" si="14"/>
        <v>5939620595.47229</v>
      </c>
      <c r="BG151" s="3">
        <f t="shared" si="15"/>
        <v>1.18450313613749e-16</v>
      </c>
      <c r="BH151" s="3">
        <f t="shared" si="16"/>
        <v>0.00117062406390099</v>
      </c>
      <c r="BI151" s="3">
        <f t="shared" si="17"/>
        <v>1.17062406390099</v>
      </c>
    </row>
    <row r="152" spans="1:61">
      <c r="A152" s="3" t="s">
        <v>560</v>
      </c>
      <c r="B152" s="3" t="s">
        <v>561</v>
      </c>
      <c r="C152" s="3">
        <v>1</v>
      </c>
      <c r="D152" s="3">
        <v>1</v>
      </c>
      <c r="E152" s="3" t="s">
        <v>54</v>
      </c>
      <c r="F152" s="3" t="s">
        <v>562</v>
      </c>
      <c r="G152" s="3">
        <v>3.6191613</v>
      </c>
      <c r="H152" s="3">
        <v>1.73608874520182</v>
      </c>
      <c r="I152" s="3">
        <v>0.113284746832093</v>
      </c>
      <c r="J152" s="3">
        <v>9.9e-6</v>
      </c>
      <c r="K152" s="3">
        <v>2.73544039056784e-6</v>
      </c>
      <c r="L152" s="3">
        <v>-9.9e-6</v>
      </c>
      <c r="M152" s="3">
        <v>0.04614</v>
      </c>
      <c r="N152" s="3">
        <v>0.00093</v>
      </c>
      <c r="O152" s="3">
        <v>0.0201560468140442</v>
      </c>
      <c r="P152" s="3">
        <v>-0.00093</v>
      </c>
      <c r="Q152" s="3">
        <v>1.51</v>
      </c>
      <c r="R152" s="3">
        <v>3.442951</v>
      </c>
      <c r="S152" s="3">
        <v>0.078</v>
      </c>
      <c r="T152" s="3">
        <v>0.0516556291390728</v>
      </c>
      <c r="U152" s="3">
        <v>-0.078</v>
      </c>
      <c r="V152" s="3">
        <v>0.85</v>
      </c>
      <c r="W152" s="3">
        <v>0.12</v>
      </c>
      <c r="X152" s="3">
        <v>0.141176470588235</v>
      </c>
      <c r="Y152" s="3">
        <v>-0.12</v>
      </c>
      <c r="Z152" s="3">
        <v>6060</v>
      </c>
      <c r="AA152" s="3">
        <v>150</v>
      </c>
      <c r="AB152" s="3">
        <v>-150</v>
      </c>
      <c r="AC152" s="3">
        <v>1</v>
      </c>
      <c r="AD152" s="3">
        <v>0.06</v>
      </c>
      <c r="AE152" s="3">
        <v>0.06</v>
      </c>
      <c r="AF152" s="3">
        <v>-0.06</v>
      </c>
      <c r="AG152" s="3">
        <v>944.603</v>
      </c>
      <c r="AH152" s="3">
        <v>32.262</v>
      </c>
      <c r="AI152" s="3">
        <v>0.0341540308468214</v>
      </c>
      <c r="AJ152" s="3">
        <v>-30.233</v>
      </c>
      <c r="AK152" s="3">
        <v>42642</v>
      </c>
      <c r="AL152" s="3">
        <v>0.589757313231321</v>
      </c>
      <c r="AM152" s="3" t="s">
        <v>561</v>
      </c>
      <c r="AN152" s="3" t="s">
        <v>54</v>
      </c>
      <c r="AO152" s="3">
        <v>2016</v>
      </c>
      <c r="AP152" s="3" t="s">
        <v>562</v>
      </c>
      <c r="AQ152" s="3" t="s">
        <v>169</v>
      </c>
      <c r="AR152" s="3" t="s">
        <v>194</v>
      </c>
      <c r="AS152" s="3">
        <v>1.51</v>
      </c>
      <c r="AT152" s="3">
        <v>0.19</v>
      </c>
      <c r="AU152" s="3">
        <v>-0.14</v>
      </c>
      <c r="AV152" s="3" t="s">
        <v>58</v>
      </c>
      <c r="AW152" s="3">
        <v>44827</v>
      </c>
      <c r="AX152" s="3">
        <v>7.7</v>
      </c>
      <c r="AY152" s="3">
        <v>2.2</v>
      </c>
      <c r="AZ152" s="3">
        <v>-1.6</v>
      </c>
      <c r="BA152" s="3">
        <v>42642</v>
      </c>
      <c r="BB152" s="3">
        <v>289.4007603</v>
      </c>
      <c r="BC152" s="3">
        <v>-22.3900092</v>
      </c>
      <c r="BD152" s="3">
        <f t="shared" si="12"/>
        <v>376.885779968393</v>
      </c>
      <c r="BE152" s="3">
        <f t="shared" si="13"/>
        <v>2539836.43221855</v>
      </c>
      <c r="BF152" s="3">
        <f t="shared" si="14"/>
        <v>1193027812.21742</v>
      </c>
      <c r="BG152" s="3">
        <f t="shared" si="15"/>
        <v>4.58031896560695e-17</v>
      </c>
      <c r="BH152" s="3">
        <f t="shared" si="16"/>
        <v>7.40400853651458e-6</v>
      </c>
      <c r="BI152" s="3">
        <f t="shared" si="17"/>
        <v>0.00740400853651458</v>
      </c>
    </row>
    <row r="153" spans="1:61">
      <c r="A153" s="3" t="s">
        <v>563</v>
      </c>
      <c r="B153" s="3" t="s">
        <v>564</v>
      </c>
      <c r="C153" s="3">
        <v>1</v>
      </c>
      <c r="D153" s="3">
        <v>1</v>
      </c>
      <c r="E153" s="3" t="s">
        <v>323</v>
      </c>
      <c r="F153" s="3" t="s">
        <v>70</v>
      </c>
      <c r="G153" s="3">
        <v>3.52474859</v>
      </c>
      <c r="H153" s="3">
        <v>1.78259102445658</v>
      </c>
      <c r="I153" s="3">
        <v>0.116319153308749</v>
      </c>
      <c r="J153" s="3">
        <v>3.8e-7</v>
      </c>
      <c r="K153" s="3">
        <v>1.07809107599359e-7</v>
      </c>
      <c r="L153" s="3">
        <v>-3.8e-7</v>
      </c>
      <c r="M153" s="3">
        <v>0.04707</v>
      </c>
      <c r="N153" s="3">
        <v>0.00045</v>
      </c>
      <c r="O153" s="3">
        <v>0.00956022944550669</v>
      </c>
      <c r="P153" s="3">
        <v>-0.00047</v>
      </c>
      <c r="Q153" s="3">
        <v>1.359</v>
      </c>
      <c r="R153" s="3">
        <v>2.509911279</v>
      </c>
      <c r="S153" s="3">
        <v>0.016</v>
      </c>
      <c r="T153" s="3">
        <v>0.0117733627667403</v>
      </c>
      <c r="U153" s="3">
        <v>-0.019</v>
      </c>
      <c r="V153" s="3">
        <v>0.682</v>
      </c>
      <c r="W153" s="3">
        <v>0.014</v>
      </c>
      <c r="X153" s="3">
        <v>0.0205278592375367</v>
      </c>
      <c r="Y153" s="3">
        <v>-0.015</v>
      </c>
      <c r="Z153" s="3">
        <v>6065</v>
      </c>
      <c r="AA153" s="3">
        <v>50</v>
      </c>
      <c r="AB153" s="3">
        <v>-50</v>
      </c>
      <c r="AC153" s="3">
        <v>1.12</v>
      </c>
      <c r="AD153" s="3">
        <v>0.03</v>
      </c>
      <c r="AE153" s="3">
        <v>0.0267857142857143</v>
      </c>
      <c r="AF153" s="3">
        <v>-0.03</v>
      </c>
      <c r="AG153" s="3">
        <v>48.3016</v>
      </c>
      <c r="AH153" s="3">
        <v>0.124</v>
      </c>
      <c r="AI153" s="3">
        <v>0.00256720274276629</v>
      </c>
      <c r="AJ153" s="3">
        <v>-0.1234</v>
      </c>
      <c r="AK153" s="3">
        <v>43545</v>
      </c>
      <c r="AL153" s="3">
        <v>0.575485892956479</v>
      </c>
      <c r="AM153" s="3" t="s">
        <v>564</v>
      </c>
      <c r="AN153" s="3" t="s">
        <v>323</v>
      </c>
      <c r="AO153" s="3">
        <v>1999</v>
      </c>
      <c r="AP153" s="3" t="s">
        <v>565</v>
      </c>
      <c r="AQ153" s="3" t="s">
        <v>193</v>
      </c>
      <c r="AR153" s="3" t="s">
        <v>368</v>
      </c>
      <c r="AS153" s="3">
        <v>1.16</v>
      </c>
      <c r="AT153" s="3">
        <v>0.01</v>
      </c>
      <c r="AU153" s="3">
        <v>-0.02</v>
      </c>
      <c r="AV153" s="3" t="s">
        <v>58</v>
      </c>
      <c r="AW153" s="3">
        <v>44639</v>
      </c>
      <c r="AX153" s="3">
        <v>3.5</v>
      </c>
      <c r="AY153" s="3">
        <v>1.4</v>
      </c>
      <c r="AZ153" s="3">
        <v>-1.4</v>
      </c>
      <c r="BA153" s="3">
        <v>42628</v>
      </c>
      <c r="BB153" s="3">
        <v>330.7950219</v>
      </c>
      <c r="BC153" s="3">
        <v>18.8842419</v>
      </c>
      <c r="BD153" s="3">
        <f t="shared" si="12"/>
        <v>455.070037713029</v>
      </c>
      <c r="BE153" s="3">
        <f t="shared" si="13"/>
        <v>10927132.8964715</v>
      </c>
      <c r="BF153" s="3">
        <f t="shared" si="14"/>
        <v>4931940498.63378</v>
      </c>
      <c r="BG153" s="3">
        <f t="shared" si="15"/>
        <v>1.40419290161103e-16</v>
      </c>
      <c r="BH153" s="3">
        <f t="shared" si="16"/>
        <v>0.0197217819346282</v>
      </c>
      <c r="BI153" s="3">
        <f t="shared" si="17"/>
        <v>19.7217819346282</v>
      </c>
    </row>
    <row r="154" spans="1:61">
      <c r="A154" s="3" t="s">
        <v>566</v>
      </c>
      <c r="B154" s="3" t="s">
        <v>567</v>
      </c>
      <c r="C154" s="3">
        <v>1</v>
      </c>
      <c r="D154" s="3">
        <v>1</v>
      </c>
      <c r="E154" s="3" t="s">
        <v>54</v>
      </c>
      <c r="F154" s="3" t="s">
        <v>83</v>
      </c>
      <c r="G154" s="3">
        <v>3.899052</v>
      </c>
      <c r="H154" s="3">
        <v>1.61146483811963</v>
      </c>
      <c r="I154" s="3">
        <v>0.105152681117104</v>
      </c>
      <c r="J154" s="3">
        <v>5e-6</v>
      </c>
      <c r="K154" s="3">
        <v>1.28236299490235e-6</v>
      </c>
      <c r="L154" s="3">
        <v>-5e-6</v>
      </c>
      <c r="M154" s="3">
        <v>0.0535</v>
      </c>
      <c r="N154" s="3">
        <v>0.001</v>
      </c>
      <c r="O154" s="3">
        <v>0.0186915887850467</v>
      </c>
      <c r="P154" s="3">
        <v>-0.0019</v>
      </c>
      <c r="Q154" s="3">
        <v>1.505</v>
      </c>
      <c r="R154" s="3">
        <v>3.408862625</v>
      </c>
      <c r="S154" s="3">
        <v>0.05</v>
      </c>
      <c r="T154" s="3">
        <v>0.0332225913621262</v>
      </c>
      <c r="U154" s="3">
        <v>-0.045</v>
      </c>
      <c r="V154" s="3">
        <v>0.855</v>
      </c>
      <c r="W154" s="3">
        <v>0.072</v>
      </c>
      <c r="X154" s="3">
        <v>0.0842105263157895</v>
      </c>
      <c r="Y154" s="3">
        <v>-0.069</v>
      </c>
      <c r="Z154" s="3">
        <v>5941</v>
      </c>
      <c r="AA154" s="3">
        <v>77</v>
      </c>
      <c r="AB154" s="3">
        <v>-79</v>
      </c>
      <c r="AC154" s="3">
        <v>1.34</v>
      </c>
      <c r="AD154" s="3">
        <v>0.08</v>
      </c>
      <c r="AE154" s="3">
        <v>0.0597014925373134</v>
      </c>
      <c r="AF154" s="3">
        <v>-0.13</v>
      </c>
      <c r="AG154" s="3">
        <v>568.42</v>
      </c>
      <c r="AH154" s="3">
        <v>11.93</v>
      </c>
      <c r="AI154" s="3">
        <v>0.020988001829633</v>
      </c>
      <c r="AJ154" s="3">
        <v>-11.458</v>
      </c>
      <c r="AK154" s="3">
        <v>43972</v>
      </c>
      <c r="AL154" s="3">
        <v>0.558327352160401</v>
      </c>
      <c r="AM154" s="3" t="s">
        <v>567</v>
      </c>
      <c r="AN154" s="3" t="s">
        <v>54</v>
      </c>
      <c r="AO154" s="3">
        <v>2020</v>
      </c>
      <c r="AP154" s="3" t="s">
        <v>83</v>
      </c>
      <c r="AQ154" s="3" t="s">
        <v>198</v>
      </c>
      <c r="AR154" s="3" t="s">
        <v>83</v>
      </c>
      <c r="AS154" s="3">
        <v>1.93</v>
      </c>
      <c r="AT154" s="3">
        <v>0.05</v>
      </c>
      <c r="AU154" s="3">
        <v>-0.04</v>
      </c>
      <c r="AV154" s="3" t="s">
        <v>58</v>
      </c>
      <c r="AW154" s="3">
        <v>44773</v>
      </c>
      <c r="AX154" s="3">
        <v>4.81</v>
      </c>
      <c r="AY154" s="3">
        <v>0.191</v>
      </c>
      <c r="AZ154" s="3">
        <v>-0.191</v>
      </c>
      <c r="BA154" s="3">
        <v>43972</v>
      </c>
      <c r="BB154" s="3">
        <v>313.6872928</v>
      </c>
      <c r="BC154" s="3">
        <v>9.1790688</v>
      </c>
      <c r="BD154" s="3">
        <f t="shared" si="12"/>
        <v>385.897504404266</v>
      </c>
      <c r="BE154" s="3">
        <f t="shared" si="13"/>
        <v>6071304.13089297</v>
      </c>
      <c r="BF154" s="3">
        <f t="shared" si="14"/>
        <v>2121164863.61882</v>
      </c>
      <c r="BG154" s="3">
        <f t="shared" si="15"/>
        <v>1.83144931598383e-16</v>
      </c>
      <c r="BH154" s="3">
        <f t="shared" si="16"/>
        <v>5.29786705451034e-5</v>
      </c>
      <c r="BI154" s="3">
        <f t="shared" si="17"/>
        <v>0.0529786705451034</v>
      </c>
    </row>
    <row r="155" spans="1:61">
      <c r="A155" s="3" t="s">
        <v>568</v>
      </c>
      <c r="B155" s="3" t="s">
        <v>569</v>
      </c>
      <c r="C155" s="3">
        <v>1</v>
      </c>
      <c r="D155" s="3">
        <v>1</v>
      </c>
      <c r="E155" s="3" t="s">
        <v>54</v>
      </c>
      <c r="F155" s="3" t="s">
        <v>453</v>
      </c>
      <c r="G155" s="3">
        <v>4.6058749</v>
      </c>
      <c r="H155" s="3">
        <v>1.36416757650105</v>
      </c>
      <c r="I155" s="3">
        <v>0.0890158288092037</v>
      </c>
      <c r="J155" s="3">
        <v>6.3e-6</v>
      </c>
      <c r="K155" s="3">
        <v>1.36781830526921e-6</v>
      </c>
      <c r="L155" s="3">
        <v>-6.3e-6</v>
      </c>
      <c r="M155" s="3">
        <v>0.05475</v>
      </c>
      <c r="N155" s="3">
        <v>0.00088</v>
      </c>
      <c r="O155" s="3">
        <v>0.0160730593607306</v>
      </c>
      <c r="P155" s="3">
        <v>-0.00088</v>
      </c>
      <c r="Q155" s="3">
        <v>1.251</v>
      </c>
      <c r="R155" s="3">
        <v>1.957816251</v>
      </c>
      <c r="S155" s="3">
        <v>0.061</v>
      </c>
      <c r="T155" s="3">
        <v>0.0487609912070344</v>
      </c>
      <c r="U155" s="3">
        <v>-0.061</v>
      </c>
      <c r="V155" s="3">
        <v>0.653</v>
      </c>
      <c r="W155" s="3">
        <v>0.063</v>
      </c>
      <c r="X155" s="3">
        <v>0.0964777947932619</v>
      </c>
      <c r="Y155" s="3">
        <v>-0.063</v>
      </c>
      <c r="Z155" s="3">
        <v>5670</v>
      </c>
      <c r="AA155" s="3">
        <v>110</v>
      </c>
      <c r="AB155" s="3">
        <v>-110</v>
      </c>
      <c r="AC155" s="3">
        <v>1.03</v>
      </c>
      <c r="AD155" s="3">
        <v>0.05</v>
      </c>
      <c r="AE155" s="3">
        <v>0.0485436893203883</v>
      </c>
      <c r="AF155" s="3">
        <v>-0.05</v>
      </c>
      <c r="AG155" s="3">
        <v>353.891</v>
      </c>
      <c r="AH155" s="3">
        <v>4.986</v>
      </c>
      <c r="AI155" s="3">
        <v>0.0140890839269719</v>
      </c>
      <c r="AJ155" s="3">
        <v>-4.852</v>
      </c>
      <c r="AK155" s="3">
        <v>42530</v>
      </c>
      <c r="AL155" s="3">
        <v>0.525152142699356</v>
      </c>
      <c r="AM155" s="3" t="s">
        <v>569</v>
      </c>
      <c r="AN155" s="3" t="s">
        <v>54</v>
      </c>
      <c r="AO155" s="3">
        <v>2016</v>
      </c>
      <c r="AP155" s="3" t="s">
        <v>453</v>
      </c>
      <c r="AQ155" s="3" t="s">
        <v>147</v>
      </c>
      <c r="AR155" s="3" t="s">
        <v>453</v>
      </c>
      <c r="AS155" s="3">
        <v>1.07</v>
      </c>
      <c r="AT155" s="3">
        <v>0.04</v>
      </c>
      <c r="AU155" s="3">
        <v>-0.04</v>
      </c>
      <c r="AV155" s="3" t="s">
        <v>58</v>
      </c>
      <c r="AW155" s="3">
        <v>44635</v>
      </c>
      <c r="AX155" s="3">
        <v>5.5</v>
      </c>
      <c r="AY155" s="3">
        <v>2.6</v>
      </c>
      <c r="AZ155" s="3">
        <v>-1.7</v>
      </c>
      <c r="BA155" s="3">
        <v>44585</v>
      </c>
      <c r="BB155" s="3">
        <v>285.0965172</v>
      </c>
      <c r="BC155" s="3">
        <v>-54.8933408</v>
      </c>
      <c r="BD155" s="3">
        <f t="shared" si="12"/>
        <v>454.386007207045</v>
      </c>
      <c r="BE155" s="3">
        <f t="shared" si="13"/>
        <v>4737332.97014493</v>
      </c>
      <c r="BF155" s="3">
        <f t="shared" si="14"/>
        <v>1580395061.0354</v>
      </c>
      <c r="BG155" s="3">
        <f t="shared" si="15"/>
        <v>5.17193124472355e-17</v>
      </c>
      <c r="BH155" s="3">
        <f t="shared" si="16"/>
        <v>0.00022751898102791</v>
      </c>
      <c r="BI155" s="3">
        <f t="shared" si="17"/>
        <v>0.22751898102791</v>
      </c>
    </row>
    <row r="156" spans="1:61">
      <c r="A156" s="3" t="s">
        <v>570</v>
      </c>
      <c r="B156" s="3" t="s">
        <v>571</v>
      </c>
      <c r="C156" s="3">
        <v>1</v>
      </c>
      <c r="D156" s="3">
        <v>2</v>
      </c>
      <c r="E156" s="3" t="s">
        <v>54</v>
      </c>
      <c r="F156" s="3" t="s">
        <v>572</v>
      </c>
      <c r="G156" s="3">
        <v>2.541</v>
      </c>
      <c r="H156" s="3">
        <v>2.47272144824872</v>
      </c>
      <c r="I156" s="3">
        <v>0.161352133654076</v>
      </c>
      <c r="J156" s="3">
        <v>0.0005</v>
      </c>
      <c r="K156" s="3">
        <v>0.000196772924045651</v>
      </c>
      <c r="L156" s="3">
        <v>-0.001</v>
      </c>
      <c r="M156" s="3">
        <v>0.035</v>
      </c>
      <c r="N156" s="3">
        <v>0.001</v>
      </c>
      <c r="O156" s="3">
        <v>0.0285714285714286</v>
      </c>
      <c r="P156" s="3">
        <v>-0.001</v>
      </c>
      <c r="Q156" s="3">
        <v>0.183</v>
      </c>
      <c r="R156" s="3">
        <v>0.006128487</v>
      </c>
      <c r="S156" s="3">
        <v>0.011</v>
      </c>
      <c r="T156" s="3">
        <v>0.0601092896174863</v>
      </c>
      <c r="U156" s="3">
        <v>-0.011</v>
      </c>
      <c r="V156" s="3">
        <v>0.01432</v>
      </c>
      <c r="W156" s="3">
        <v>0.00195</v>
      </c>
      <c r="X156" s="3">
        <v>0.136173184357542</v>
      </c>
      <c r="Y156" s="3">
        <v>-0.00195</v>
      </c>
      <c r="Z156" s="3">
        <v>5732</v>
      </c>
      <c r="AA156" s="3">
        <v>50</v>
      </c>
      <c r="AB156" s="3">
        <v>-50</v>
      </c>
      <c r="AC156" s="3">
        <v>1</v>
      </c>
      <c r="AD156" s="3">
        <v>0.06</v>
      </c>
      <c r="AE156" s="3">
        <v>0.06</v>
      </c>
      <c r="AF156" s="3">
        <v>-0.06</v>
      </c>
      <c r="AG156" s="3">
        <v>106.307</v>
      </c>
      <c r="AH156" s="3">
        <v>0.724</v>
      </c>
      <c r="AI156" s="3">
        <v>0.00681046403341266</v>
      </c>
      <c r="AJ156" s="3">
        <v>-0.715</v>
      </c>
      <c r="AK156" s="3">
        <v>44238</v>
      </c>
      <c r="AL156" s="3">
        <v>0.52246957161304</v>
      </c>
      <c r="AM156" s="3" t="s">
        <v>571</v>
      </c>
      <c r="AN156" s="3" t="s">
        <v>54</v>
      </c>
      <c r="AO156" s="3">
        <v>2021</v>
      </c>
      <c r="AP156" s="3" t="s">
        <v>572</v>
      </c>
      <c r="AQ156" s="3" t="s">
        <v>147</v>
      </c>
      <c r="AR156" s="3" t="s">
        <v>112</v>
      </c>
      <c r="AS156" s="3">
        <v>1.01</v>
      </c>
      <c r="AT156" s="3">
        <v>0.12</v>
      </c>
      <c r="AU156" s="3">
        <v>-0.12</v>
      </c>
      <c r="AV156" s="3" t="s">
        <v>58</v>
      </c>
      <c r="AW156" s="3">
        <v>44703</v>
      </c>
      <c r="AX156" s="3">
        <v>4</v>
      </c>
      <c r="AY156" s="3">
        <v>0.5</v>
      </c>
      <c r="AZ156" s="3">
        <v>-0.5</v>
      </c>
      <c r="BA156" s="3">
        <v>44238</v>
      </c>
      <c r="BB156" s="3">
        <v>190.0365636</v>
      </c>
      <c r="BC156" s="3">
        <v>-44.3120777</v>
      </c>
      <c r="BD156" s="3">
        <f t="shared" si="12"/>
        <v>460.826598716001</v>
      </c>
      <c r="BE156" s="3">
        <f t="shared" si="13"/>
        <v>8538365.12690668</v>
      </c>
      <c r="BF156" s="3">
        <f t="shared" si="14"/>
        <v>6970093981.14831</v>
      </c>
      <c r="BG156" s="3">
        <f t="shared" si="15"/>
        <v>8.42328192003612e-17</v>
      </c>
      <c r="BH156" s="3">
        <f t="shared" si="16"/>
        <v>2505.31711288799</v>
      </c>
      <c r="BI156" s="3">
        <f t="shared" si="17"/>
        <v>2505317.11288799</v>
      </c>
    </row>
    <row r="157" spans="1:61">
      <c r="A157" s="3" t="s">
        <v>573</v>
      </c>
      <c r="B157" s="3" t="s">
        <v>574</v>
      </c>
      <c r="C157" s="3">
        <v>1</v>
      </c>
      <c r="D157" s="3">
        <v>1</v>
      </c>
      <c r="E157" s="3" t="s">
        <v>54</v>
      </c>
      <c r="F157" s="3" t="s">
        <v>117</v>
      </c>
      <c r="G157" s="3">
        <v>6.212445</v>
      </c>
      <c r="H157" s="3">
        <v>1.01138685332425</v>
      </c>
      <c r="I157" s="3">
        <v>0.0659958794991357</v>
      </c>
      <c r="J157" s="3">
        <v>7e-6</v>
      </c>
      <c r="K157" s="3">
        <v>1.12677053881362e-6</v>
      </c>
      <c r="L157" s="3">
        <v>-7e-6</v>
      </c>
      <c r="M157" s="3">
        <v>0.0636</v>
      </c>
      <c r="N157" s="3">
        <v>0.0014</v>
      </c>
      <c r="O157" s="3">
        <v>0.0220125786163522</v>
      </c>
      <c r="P157" s="3">
        <v>-0.0014</v>
      </c>
      <c r="Q157" s="3">
        <v>0.619</v>
      </c>
      <c r="R157" s="3">
        <v>0.237176659</v>
      </c>
      <c r="S157" s="3">
        <v>0.016</v>
      </c>
      <c r="T157" s="3">
        <v>0.0258481421647819</v>
      </c>
      <c r="U157" s="3">
        <v>-0.017</v>
      </c>
      <c r="V157" s="3">
        <v>0.218</v>
      </c>
      <c r="W157" s="3">
        <v>0.034</v>
      </c>
      <c r="X157" s="3">
        <v>0.155963302752294</v>
      </c>
      <c r="Y157" s="3">
        <v>-0.034</v>
      </c>
      <c r="Z157" s="3"/>
      <c r="AA157" s="3"/>
      <c r="AB157" s="3"/>
      <c r="AC157" s="3">
        <v>0.89</v>
      </c>
      <c r="AD157" s="3">
        <v>0.04</v>
      </c>
      <c r="AE157" s="3">
        <v>0.0449438202247191</v>
      </c>
      <c r="AF157" s="3">
        <v>-0.04</v>
      </c>
      <c r="AG157" s="3">
        <v>322.037</v>
      </c>
      <c r="AH157" s="3">
        <v>2.714</v>
      </c>
      <c r="AI157" s="3">
        <v>0.0084276030394023</v>
      </c>
      <c r="AJ157" s="3">
        <v>-2.714</v>
      </c>
      <c r="AK157" s="3">
        <v>43748</v>
      </c>
      <c r="AL157" s="3">
        <v>0.51634529668382</v>
      </c>
      <c r="AM157" s="3" t="s">
        <v>574</v>
      </c>
      <c r="AN157" s="3" t="s">
        <v>54</v>
      </c>
      <c r="AO157" s="3">
        <v>2010</v>
      </c>
      <c r="AP157" s="3" t="s">
        <v>575</v>
      </c>
      <c r="AQ157" s="3" t="s">
        <v>269</v>
      </c>
      <c r="AR157" s="3" t="s">
        <v>117</v>
      </c>
      <c r="AS157" s="3">
        <v>0.8</v>
      </c>
      <c r="AT157" s="3">
        <v>0.01</v>
      </c>
      <c r="AU157" s="3">
        <v>-0.01</v>
      </c>
      <c r="AV157" s="3" t="s">
        <v>58</v>
      </c>
      <c r="AW157" s="3">
        <v>44815</v>
      </c>
      <c r="AX157" s="3">
        <v>3</v>
      </c>
      <c r="AY157" s="3"/>
      <c r="AZ157" s="3"/>
      <c r="BA157" s="3">
        <v>41773</v>
      </c>
      <c r="BB157" s="3">
        <v>291.5885696</v>
      </c>
      <c r="BC157" s="3">
        <v>1.4262972</v>
      </c>
      <c r="BD157" s="3">
        <f t="shared" si="12"/>
        <v>488.481628884662</v>
      </c>
      <c r="BE157" s="3">
        <f t="shared" si="13"/>
        <v>14522796.885053</v>
      </c>
      <c r="BF157" s="3">
        <f t="shared" si="14"/>
        <v>3590343757.42975</v>
      </c>
      <c r="BG157" s="3">
        <f t="shared" si="15"/>
        <v>9.52806695393376e-17</v>
      </c>
      <c r="BH157" s="3">
        <f t="shared" si="16"/>
        <v>0.0423230845018813</v>
      </c>
      <c r="BI157" s="3">
        <f t="shared" si="17"/>
        <v>42.3230845018813</v>
      </c>
    </row>
    <row r="158" spans="1:61">
      <c r="A158" s="3" t="s">
        <v>576</v>
      </c>
      <c r="B158" s="3" t="s">
        <v>577</v>
      </c>
      <c r="C158" s="3">
        <v>1</v>
      </c>
      <c r="D158" s="3">
        <v>1</v>
      </c>
      <c r="E158" s="3" t="s">
        <v>54</v>
      </c>
      <c r="F158" s="3" t="s">
        <v>70</v>
      </c>
      <c r="G158" s="3">
        <v>3.185315</v>
      </c>
      <c r="H158" s="3">
        <v>1.97254751884821</v>
      </c>
      <c r="I158" s="3">
        <v>0.128714356857959</v>
      </c>
      <c r="J158" s="3">
        <v>5.4e-6</v>
      </c>
      <c r="K158" s="3">
        <v>1.69527974470343e-6</v>
      </c>
      <c r="L158" s="3">
        <v>-5.4e-6</v>
      </c>
      <c r="M158" s="3">
        <v>0.04012</v>
      </c>
      <c r="N158" s="3">
        <v>0.00043</v>
      </c>
      <c r="O158" s="3">
        <v>0.0107178464606181</v>
      </c>
      <c r="P158" s="3">
        <v>-0.00044</v>
      </c>
      <c r="Q158" s="3">
        <v>0.563</v>
      </c>
      <c r="R158" s="3">
        <v>0.178453547</v>
      </c>
      <c r="S158" s="3">
        <v>0.046</v>
      </c>
      <c r="T158" s="3">
        <v>0.0817051509769094</v>
      </c>
      <c r="U158" s="3">
        <v>-0.034</v>
      </c>
      <c r="V158" s="3">
        <v>0.123</v>
      </c>
      <c r="W158" s="3">
        <v>0.014</v>
      </c>
      <c r="X158" s="3">
        <v>0.113821138211382</v>
      </c>
      <c r="Y158" s="3">
        <v>-0.014</v>
      </c>
      <c r="Z158" s="3">
        <v>4985</v>
      </c>
      <c r="AA158" s="3">
        <v>50</v>
      </c>
      <c r="AB158" s="3">
        <v>-50</v>
      </c>
      <c r="AC158" s="3">
        <v>0.85</v>
      </c>
      <c r="AD158" s="3">
        <v>0.03</v>
      </c>
      <c r="AE158" s="3">
        <v>0.0352941176470588</v>
      </c>
      <c r="AF158" s="3">
        <v>-0.03</v>
      </c>
      <c r="AG158" s="3">
        <v>240.707</v>
      </c>
      <c r="AH158" s="3">
        <v>1.649</v>
      </c>
      <c r="AI158" s="3">
        <v>0.00685065245298226</v>
      </c>
      <c r="AJ158" s="3">
        <v>-1.628</v>
      </c>
      <c r="AK158" s="3">
        <v>43545</v>
      </c>
      <c r="AL158" s="3">
        <v>0.515637927835089</v>
      </c>
      <c r="AM158" s="3" t="s">
        <v>577</v>
      </c>
      <c r="AN158" s="3" t="s">
        <v>54</v>
      </c>
      <c r="AO158" s="3">
        <v>2015</v>
      </c>
      <c r="AP158" s="3" t="s">
        <v>578</v>
      </c>
      <c r="AQ158" s="3" t="s">
        <v>579</v>
      </c>
      <c r="AR158" s="3" t="s">
        <v>70</v>
      </c>
      <c r="AS158" s="3">
        <v>0.81</v>
      </c>
      <c r="AT158" s="3">
        <v>0.05</v>
      </c>
      <c r="AU158" s="3">
        <v>-0.04</v>
      </c>
      <c r="AV158" s="3" t="s">
        <v>58</v>
      </c>
      <c r="AW158" s="3">
        <v>44915</v>
      </c>
      <c r="AX158" s="3">
        <v>7.8</v>
      </c>
      <c r="AY158" s="3">
        <v>5</v>
      </c>
      <c r="AZ158" s="3">
        <v>-5</v>
      </c>
      <c r="BA158" s="3">
        <v>43244</v>
      </c>
      <c r="BB158" s="3">
        <v>208.8567465</v>
      </c>
      <c r="BC158" s="3">
        <v>-21.2078587</v>
      </c>
      <c r="BD158" s="3">
        <f t="shared" si="12"/>
        <v>474.422391864863</v>
      </c>
      <c r="BE158" s="3">
        <f t="shared" si="13"/>
        <v>2479801.13357311</v>
      </c>
      <c r="BF158" s="3">
        <f t="shared" si="14"/>
        <v>1540618134.1153</v>
      </c>
      <c r="BG158" s="3">
        <f t="shared" si="15"/>
        <v>1.61986342085812e-17</v>
      </c>
      <c r="BH158" s="3">
        <f t="shared" si="16"/>
        <v>0.0675571833840483</v>
      </c>
      <c r="BI158" s="3">
        <f t="shared" si="17"/>
        <v>67.5571833840483</v>
      </c>
    </row>
    <row r="159" spans="1:61">
      <c r="A159" s="3" t="s">
        <v>580</v>
      </c>
      <c r="B159" s="3" t="s">
        <v>581</v>
      </c>
      <c r="C159" s="3">
        <v>1</v>
      </c>
      <c r="D159" s="3">
        <v>1</v>
      </c>
      <c r="E159" s="3" t="s">
        <v>54</v>
      </c>
      <c r="F159" s="3" t="s">
        <v>209</v>
      </c>
      <c r="G159" s="3">
        <v>9.38755</v>
      </c>
      <c r="H159" s="3">
        <v>0.669310437760651</v>
      </c>
      <c r="I159" s="3">
        <v>0.0436744168196183</v>
      </c>
      <c r="J159" s="3">
        <v>2e-5</v>
      </c>
      <c r="K159" s="3">
        <v>2.13048132899425e-6</v>
      </c>
      <c r="L159" s="3">
        <v>-2e-5</v>
      </c>
      <c r="M159" s="3">
        <v>0.0904</v>
      </c>
      <c r="N159" s="3">
        <v>0.0017</v>
      </c>
      <c r="O159" s="3">
        <v>0.0188053097345133</v>
      </c>
      <c r="P159" s="3">
        <v>-0.0017</v>
      </c>
      <c r="Q159" s="3">
        <v>1.25</v>
      </c>
      <c r="R159" s="3">
        <v>1.953125</v>
      </c>
      <c r="S159" s="3">
        <v>0.08</v>
      </c>
      <c r="T159" s="3">
        <v>0.064</v>
      </c>
      <c r="U159" s="3">
        <v>-0.08</v>
      </c>
      <c r="V159" s="3">
        <v>0.98</v>
      </c>
      <c r="W159" s="3">
        <v>0.06</v>
      </c>
      <c r="X159" s="3">
        <v>0.0612244897959184</v>
      </c>
      <c r="Y159" s="3">
        <v>-0.06</v>
      </c>
      <c r="Z159" s="3">
        <v>5900</v>
      </c>
      <c r="AA159" s="3">
        <v>100</v>
      </c>
      <c r="AB159" s="3">
        <v>-100</v>
      </c>
      <c r="AC159" s="3">
        <v>1.12</v>
      </c>
      <c r="AD159" s="3">
        <v>0.06</v>
      </c>
      <c r="AE159" s="3">
        <v>0.0535714285714286</v>
      </c>
      <c r="AF159" s="3">
        <v>-0.06</v>
      </c>
      <c r="AG159" s="3">
        <v>279.35</v>
      </c>
      <c r="AH159" s="3">
        <v>3.439</v>
      </c>
      <c r="AI159" s="3">
        <v>0.0123107213173438</v>
      </c>
      <c r="AJ159" s="3">
        <v>-3.358</v>
      </c>
      <c r="AK159" s="3">
        <v>43748</v>
      </c>
      <c r="AL159" s="3">
        <v>0.508091267334204</v>
      </c>
      <c r="AM159" s="3" t="s">
        <v>581</v>
      </c>
      <c r="AN159" s="3" t="s">
        <v>54</v>
      </c>
      <c r="AO159" s="3">
        <v>2019</v>
      </c>
      <c r="AP159" s="3" t="s">
        <v>209</v>
      </c>
      <c r="AQ159" s="3" t="s">
        <v>193</v>
      </c>
      <c r="AR159" s="3" t="s">
        <v>209</v>
      </c>
      <c r="AS159" s="3">
        <v>1.5</v>
      </c>
      <c r="AT159" s="3">
        <v>0.08</v>
      </c>
      <c r="AU159" s="3">
        <v>-0.08</v>
      </c>
      <c r="AV159" s="3" t="s">
        <v>58</v>
      </c>
      <c r="AW159" s="3">
        <v>44819</v>
      </c>
      <c r="AX159" s="3">
        <v>6.6</v>
      </c>
      <c r="AY159" s="3">
        <v>1.6</v>
      </c>
      <c r="AZ159" s="3">
        <v>-1.6</v>
      </c>
      <c r="BA159" s="3">
        <v>43748</v>
      </c>
      <c r="BB159" s="3">
        <v>214.0595791</v>
      </c>
      <c r="BC159" s="3">
        <v>-19.5423062</v>
      </c>
      <c r="BD159" s="3">
        <f t="shared" si="12"/>
        <v>400.185738126685</v>
      </c>
      <c r="BE159" s="3">
        <f t="shared" si="13"/>
        <v>3379720.44026922</v>
      </c>
      <c r="BF159" s="3">
        <f t="shared" si="14"/>
        <v>413565133.363666</v>
      </c>
      <c r="BG159" s="3">
        <f t="shared" si="15"/>
        <v>6.38632816601717e-17</v>
      </c>
      <c r="BH159" s="3">
        <f t="shared" si="16"/>
        <v>0.000152301817097143</v>
      </c>
      <c r="BI159" s="3">
        <f t="shared" si="17"/>
        <v>0.152301817097143</v>
      </c>
    </row>
    <row r="160" spans="1:61">
      <c r="A160" s="3" t="s">
        <v>582</v>
      </c>
      <c r="B160" s="3" t="s">
        <v>583</v>
      </c>
      <c r="C160" s="3">
        <v>1</v>
      </c>
      <c r="D160" s="3">
        <v>2</v>
      </c>
      <c r="E160" s="3" t="s">
        <v>54</v>
      </c>
      <c r="F160" s="3" t="s">
        <v>584</v>
      </c>
      <c r="G160" s="3">
        <v>4.88781501</v>
      </c>
      <c r="H160" s="3">
        <v>1.2854793373205</v>
      </c>
      <c r="I160" s="3">
        <v>0.0838811965625123</v>
      </c>
      <c r="J160" s="3">
        <v>6.8e-7</v>
      </c>
      <c r="K160" s="3">
        <v>1.39121468101552e-7</v>
      </c>
      <c r="L160" s="3">
        <v>-6.8e-7</v>
      </c>
      <c r="M160" s="3">
        <v>0.05259</v>
      </c>
      <c r="N160" s="3">
        <v>0.00062</v>
      </c>
      <c r="O160" s="3">
        <v>0.0117893135577106</v>
      </c>
      <c r="P160" s="3">
        <v>-0.00062</v>
      </c>
      <c r="Q160" s="3">
        <v>0.397</v>
      </c>
      <c r="R160" s="3">
        <v>0.062570773</v>
      </c>
      <c r="S160" s="3">
        <v>0.009</v>
      </c>
      <c r="T160" s="3">
        <v>0.0226700251889169</v>
      </c>
      <c r="U160" s="3">
        <v>-0.009</v>
      </c>
      <c r="V160" s="3">
        <v>0.084</v>
      </c>
      <c r="W160" s="3">
        <v>0.007</v>
      </c>
      <c r="X160" s="3">
        <v>0.0833333333333333</v>
      </c>
      <c r="Y160" s="3">
        <v>-0.007</v>
      </c>
      <c r="Z160" s="3">
        <v>4780</v>
      </c>
      <c r="AA160" s="3">
        <v>50</v>
      </c>
      <c r="AB160" s="3">
        <v>-50</v>
      </c>
      <c r="AC160" s="3">
        <v>0.81</v>
      </c>
      <c r="AD160" s="3">
        <v>0.03</v>
      </c>
      <c r="AE160" s="3">
        <v>0.037037037037037</v>
      </c>
      <c r="AF160" s="3">
        <v>-0.03</v>
      </c>
      <c r="AG160" s="3">
        <v>37.7647</v>
      </c>
      <c r="AH160" s="3">
        <v>0.0337</v>
      </c>
      <c r="AI160" s="3">
        <v>0.000892367740244196</v>
      </c>
      <c r="AJ160" s="3">
        <v>-0.0336</v>
      </c>
      <c r="AK160" s="3">
        <v>42383</v>
      </c>
      <c r="AL160" s="3">
        <v>0.507566677694875</v>
      </c>
      <c r="AM160" s="3" t="s">
        <v>583</v>
      </c>
      <c r="AN160" s="3" t="s">
        <v>54</v>
      </c>
      <c r="AO160" s="3">
        <v>2008</v>
      </c>
      <c r="AP160" s="3" t="s">
        <v>585</v>
      </c>
      <c r="AQ160" s="3" t="s">
        <v>586</v>
      </c>
      <c r="AR160" s="3" t="s">
        <v>585</v>
      </c>
      <c r="AS160" s="3">
        <v>0.75</v>
      </c>
      <c r="AT160" s="3">
        <v>0.02</v>
      </c>
      <c r="AU160" s="3">
        <v>-0.02</v>
      </c>
      <c r="AV160" s="3" t="s">
        <v>58</v>
      </c>
      <c r="AW160" s="3">
        <v>44615</v>
      </c>
      <c r="AX160" s="3">
        <v>6.5</v>
      </c>
      <c r="AY160" s="3">
        <v>5.9</v>
      </c>
      <c r="AZ160" s="3">
        <v>-4.1</v>
      </c>
      <c r="BA160" s="3">
        <v>44585</v>
      </c>
      <c r="BB160" s="3">
        <v>297.7101763</v>
      </c>
      <c r="BC160" s="3">
        <v>48.0818635</v>
      </c>
      <c r="BD160" s="3">
        <f t="shared" si="12"/>
        <v>481.293618153202</v>
      </c>
      <c r="BE160" s="3">
        <f t="shared" si="13"/>
        <v>3476687.36348956</v>
      </c>
      <c r="BF160" s="3">
        <f t="shared" si="14"/>
        <v>1257069523.52982</v>
      </c>
      <c r="BG160" s="3">
        <f t="shared" si="15"/>
        <v>1.97526148976575e-17</v>
      </c>
      <c r="BH160" s="3">
        <f t="shared" si="16"/>
        <v>21.5760746179434</v>
      </c>
      <c r="BI160" s="3">
        <f t="shared" si="17"/>
        <v>21576.0746179434</v>
      </c>
    </row>
    <row r="161" spans="1:61">
      <c r="A161" s="3" t="s">
        <v>587</v>
      </c>
      <c r="B161" s="3" t="s">
        <v>588</v>
      </c>
      <c r="C161" s="3">
        <v>1</v>
      </c>
      <c r="D161" s="3">
        <v>1</v>
      </c>
      <c r="E161" s="3" t="s">
        <v>54</v>
      </c>
      <c r="F161" s="3" t="s">
        <v>70</v>
      </c>
      <c r="G161" s="3">
        <v>3.4252602</v>
      </c>
      <c r="H161" s="3">
        <v>1.83436726938292</v>
      </c>
      <c r="I161" s="3">
        <v>0.119697701101659</v>
      </c>
      <c r="J161" s="3">
        <v>2.7e-6</v>
      </c>
      <c r="K161" s="3">
        <v>7.88261283040629e-7</v>
      </c>
      <c r="L161" s="3">
        <v>-2.7e-6</v>
      </c>
      <c r="M161" s="3">
        <v>0.0454</v>
      </c>
      <c r="N161" s="3">
        <v>0.0013</v>
      </c>
      <c r="O161" s="3">
        <v>0.0286343612334802</v>
      </c>
      <c r="P161" s="3">
        <v>-0.0013</v>
      </c>
      <c r="Q161" s="3">
        <v>1.2</v>
      </c>
      <c r="R161" s="3">
        <v>1.728</v>
      </c>
      <c r="S161" s="3">
        <v>0.06</v>
      </c>
      <c r="T161" s="3">
        <v>0.05</v>
      </c>
      <c r="U161" s="3">
        <v>-0.06</v>
      </c>
      <c r="V161" s="3">
        <v>0.49</v>
      </c>
      <c r="W161" s="3">
        <v>0.049</v>
      </c>
      <c r="X161" s="3">
        <v>0.1</v>
      </c>
      <c r="Y161" s="3">
        <v>-0.047</v>
      </c>
      <c r="Z161" s="3">
        <v>5500</v>
      </c>
      <c r="AA161" s="3">
        <v>150</v>
      </c>
      <c r="AB161" s="3">
        <v>-150</v>
      </c>
      <c r="AC161" s="3">
        <v>1.06</v>
      </c>
      <c r="AD161" s="3">
        <v>0.09</v>
      </c>
      <c r="AE161" s="3">
        <v>0.0849056603773585</v>
      </c>
      <c r="AF161" s="3">
        <v>-0.09</v>
      </c>
      <c r="AG161" s="3">
        <v>352.464</v>
      </c>
      <c r="AH161" s="3">
        <v>4.746</v>
      </c>
      <c r="AI161" s="3">
        <v>0.013465204957102</v>
      </c>
      <c r="AJ161" s="3">
        <v>-4.623</v>
      </c>
      <c r="AK161" s="3">
        <v>43545</v>
      </c>
      <c r="AL161" s="3">
        <v>0.495758383427533</v>
      </c>
      <c r="AM161" s="3" t="s">
        <v>588</v>
      </c>
      <c r="AN161" s="3" t="s">
        <v>54</v>
      </c>
      <c r="AO161" s="3">
        <v>2014</v>
      </c>
      <c r="AP161" s="3" t="s">
        <v>212</v>
      </c>
      <c r="AQ161" s="3" t="s">
        <v>240</v>
      </c>
      <c r="AR161" s="3" t="s">
        <v>212</v>
      </c>
      <c r="AS161" s="3">
        <v>1.05</v>
      </c>
      <c r="AT161" s="3">
        <v>0.05</v>
      </c>
      <c r="AU161" s="3">
        <v>-0.05</v>
      </c>
      <c r="AV161" s="3" t="s">
        <v>58</v>
      </c>
      <c r="AW161" s="3">
        <v>44684</v>
      </c>
      <c r="AX161" s="3">
        <v>8</v>
      </c>
      <c r="AY161" s="3">
        <v>26</v>
      </c>
      <c r="AZ161" s="3">
        <v>-8</v>
      </c>
      <c r="BA161" s="3">
        <v>44585</v>
      </c>
      <c r="BB161" s="3">
        <v>1.0465696</v>
      </c>
      <c r="BC161" s="3">
        <v>-47.3606352</v>
      </c>
      <c r="BD161" s="3">
        <f t="shared" si="12"/>
        <v>465.325131148718</v>
      </c>
      <c r="BE161" s="3">
        <f t="shared" si="13"/>
        <v>2366091.33606242</v>
      </c>
      <c r="BF161" s="3">
        <f t="shared" si="14"/>
        <v>1147941613.49067</v>
      </c>
      <c r="BG161" s="3">
        <f t="shared" si="15"/>
        <v>2.54737533605084e-17</v>
      </c>
      <c r="BH161" s="3">
        <f t="shared" si="16"/>
        <v>0.000244994852629059</v>
      </c>
      <c r="BI161" s="3">
        <f t="shared" si="17"/>
        <v>0.244994852629059</v>
      </c>
    </row>
    <row r="162" spans="1:61">
      <c r="A162" s="3" t="s">
        <v>589</v>
      </c>
      <c r="B162" s="3" t="s">
        <v>590</v>
      </c>
      <c r="C162" s="3">
        <v>1</v>
      </c>
      <c r="D162" s="3">
        <v>1</v>
      </c>
      <c r="E162" s="3" t="s">
        <v>54</v>
      </c>
      <c r="F162" s="3" t="s">
        <v>453</v>
      </c>
      <c r="G162" s="3">
        <v>4.2986432</v>
      </c>
      <c r="H162" s="3">
        <v>1.46166706741327</v>
      </c>
      <c r="I162" s="3">
        <v>0.0953779489339818</v>
      </c>
      <c r="J162" s="3">
        <v>4.5e-6</v>
      </c>
      <c r="K162" s="3">
        <v>1.04684194305775e-6</v>
      </c>
      <c r="L162" s="3">
        <v>-4.5e-6</v>
      </c>
      <c r="M162" s="3">
        <v>0.05163</v>
      </c>
      <c r="N162" s="3">
        <v>0.0006</v>
      </c>
      <c r="O162" s="3">
        <v>0.0116211504938989</v>
      </c>
      <c r="P162" s="3">
        <v>-0.0006</v>
      </c>
      <c r="Q162" s="3">
        <v>1.26</v>
      </c>
      <c r="R162" s="3">
        <v>2.000376</v>
      </c>
      <c r="S162" s="3">
        <v>0.1</v>
      </c>
      <c r="T162" s="3">
        <v>0.0793650793650794</v>
      </c>
      <c r="U162" s="3">
        <v>-0.1</v>
      </c>
      <c r="V162" s="3">
        <v>0.613</v>
      </c>
      <c r="W162" s="3">
        <v>0.042</v>
      </c>
      <c r="X162" s="3">
        <v>0.0685154975530179</v>
      </c>
      <c r="Y162" s="3">
        <v>-0.042</v>
      </c>
      <c r="Z162" s="3">
        <v>5715</v>
      </c>
      <c r="AA162" s="3">
        <v>73</v>
      </c>
      <c r="AB162" s="3">
        <v>-73</v>
      </c>
      <c r="AC162" s="3">
        <v>0.99</v>
      </c>
      <c r="AD162" s="3">
        <v>0.04</v>
      </c>
      <c r="AE162" s="3">
        <v>0.0404040404040404</v>
      </c>
      <c r="AF162" s="3">
        <v>-0.04</v>
      </c>
      <c r="AG162" s="3">
        <v>471.158</v>
      </c>
      <c r="AH162" s="3">
        <v>9.125</v>
      </c>
      <c r="AI162" s="3">
        <v>0.0193671761914262</v>
      </c>
      <c r="AJ162" s="3">
        <v>-8.79</v>
      </c>
      <c r="AK162" s="3">
        <v>42530</v>
      </c>
      <c r="AL162" s="3">
        <v>0.495646065805978</v>
      </c>
      <c r="AM162" s="3" t="s">
        <v>590</v>
      </c>
      <c r="AN162" s="3" t="s">
        <v>54</v>
      </c>
      <c r="AO162" s="3">
        <v>2016</v>
      </c>
      <c r="AP162" s="3" t="s">
        <v>453</v>
      </c>
      <c r="AQ162" s="3" t="s">
        <v>147</v>
      </c>
      <c r="AR162" s="3" t="s">
        <v>453</v>
      </c>
      <c r="AS162" s="3">
        <v>1.11</v>
      </c>
      <c r="AT162" s="3">
        <v>0.07</v>
      </c>
      <c r="AU162" s="3">
        <v>-0.07</v>
      </c>
      <c r="AV162" s="3" t="s">
        <v>58</v>
      </c>
      <c r="AW162" s="3">
        <v>45202</v>
      </c>
      <c r="AX162" s="3">
        <v>7.5</v>
      </c>
      <c r="AY162" s="3">
        <v>1.9</v>
      </c>
      <c r="AZ162" s="3">
        <v>-1.9</v>
      </c>
      <c r="BA162" s="3">
        <v>42530</v>
      </c>
      <c r="BB162" s="3">
        <v>207.9076746</v>
      </c>
      <c r="BC162" s="3">
        <v>-23.7812403</v>
      </c>
      <c r="BD162" s="3">
        <f t="shared" si="12"/>
        <v>437.375380417406</v>
      </c>
      <c r="BE162" s="3">
        <f t="shared" si="13"/>
        <v>2666816.73075938</v>
      </c>
      <c r="BF162" s="3">
        <f t="shared" si="14"/>
        <v>1000435101.29131</v>
      </c>
      <c r="BG162" s="3">
        <f t="shared" si="15"/>
        <v>3.01591980801189e-17</v>
      </c>
      <c r="BH162" s="3">
        <f t="shared" si="16"/>
        <v>8.18560846396793e-5</v>
      </c>
      <c r="BI162" s="3">
        <f t="shared" si="17"/>
        <v>0.0818560846396792</v>
      </c>
    </row>
    <row r="163" spans="1:61">
      <c r="A163" s="3" t="s">
        <v>591</v>
      </c>
      <c r="B163" s="3" t="s">
        <v>466</v>
      </c>
      <c r="C163" s="3">
        <v>1</v>
      </c>
      <c r="D163" s="3">
        <v>6</v>
      </c>
      <c r="E163" s="3" t="s">
        <v>323</v>
      </c>
      <c r="F163" s="3" t="s">
        <v>467</v>
      </c>
      <c r="G163" s="3">
        <v>22.717</v>
      </c>
      <c r="H163" s="3">
        <v>0.276585165294713</v>
      </c>
      <c r="I163" s="3">
        <v>0.018047971634239</v>
      </c>
      <c r="J163" s="3">
        <v>0.015</v>
      </c>
      <c r="K163" s="3">
        <v>0.000660298454901616</v>
      </c>
      <c r="L163" s="3">
        <v>-0.015</v>
      </c>
      <c r="M163" s="3">
        <v>0.1463</v>
      </c>
      <c r="N163" s="3">
        <v>0.0018</v>
      </c>
      <c r="O163" s="3">
        <v>0.0123034859876965</v>
      </c>
      <c r="P163" s="3">
        <v>-0.0018</v>
      </c>
      <c r="Q163" s="3">
        <v>0.117</v>
      </c>
      <c r="R163" s="3">
        <v>0.001601613</v>
      </c>
      <c r="S163" s="3">
        <v>0.002</v>
      </c>
      <c r="T163" s="3">
        <v>0.0170940170940171</v>
      </c>
      <c r="U163" s="3">
        <v>-0.002</v>
      </c>
      <c r="V163" s="3">
        <v>0.02297</v>
      </c>
      <c r="W163" s="3">
        <v>0.00126</v>
      </c>
      <c r="X163" s="3">
        <v>0.0548541575968655</v>
      </c>
      <c r="Y163" s="3">
        <v>-0.00126</v>
      </c>
      <c r="Z163" s="3">
        <v>4699</v>
      </c>
      <c r="AA163" s="3">
        <v>16</v>
      </c>
      <c r="AB163" s="3">
        <v>-16</v>
      </c>
      <c r="AC163" s="3">
        <v>0.81</v>
      </c>
      <c r="AD163" s="3">
        <v>0.03</v>
      </c>
      <c r="AE163" s="3">
        <v>0.037037037037037</v>
      </c>
      <c r="AF163" s="3">
        <v>-0.03</v>
      </c>
      <c r="AG163" s="3">
        <v>6.53127</v>
      </c>
      <c r="AH163" s="3">
        <v>0.00384</v>
      </c>
      <c r="AI163" s="3">
        <v>0.000587940783339228</v>
      </c>
      <c r="AJ163" s="3">
        <v>-0.00385</v>
      </c>
      <c r="AK163" s="3">
        <v>42810</v>
      </c>
      <c r="AL163" s="3">
        <v>0.491519028271859</v>
      </c>
      <c r="AM163" s="3" t="s">
        <v>466</v>
      </c>
      <c r="AN163" s="3" t="s">
        <v>323</v>
      </c>
      <c r="AO163" s="3">
        <v>2015</v>
      </c>
      <c r="AP163" s="3" t="s">
        <v>592</v>
      </c>
      <c r="AQ163" s="3" t="s">
        <v>469</v>
      </c>
      <c r="AR163" s="3" t="s">
        <v>470</v>
      </c>
      <c r="AS163" s="3">
        <v>0.76</v>
      </c>
      <c r="AT163" s="3">
        <v>0.01</v>
      </c>
      <c r="AU163" s="3">
        <v>-0.01</v>
      </c>
      <c r="AV163" s="3" t="s">
        <v>58</v>
      </c>
      <c r="AW163" s="3">
        <v>44735</v>
      </c>
      <c r="AX163" s="3">
        <v>12.46</v>
      </c>
      <c r="AY163" s="3"/>
      <c r="AZ163" s="3"/>
      <c r="BA163" s="3">
        <v>42327</v>
      </c>
      <c r="BB163" s="3">
        <v>348.3372026</v>
      </c>
      <c r="BC163" s="3">
        <v>57.1696255</v>
      </c>
      <c r="BD163" s="3">
        <f t="shared" si="12"/>
        <v>478.116727869618</v>
      </c>
      <c r="BE163" s="3">
        <f t="shared" si="13"/>
        <v>1040011.54049534</v>
      </c>
      <c r="BF163" s="3">
        <f t="shared" si="14"/>
        <v>48590291.6971486</v>
      </c>
      <c r="BG163" s="3">
        <f t="shared" si="15"/>
        <v>6.02733887409662e-18</v>
      </c>
      <c r="BH163" s="3">
        <f t="shared" si="16"/>
        <v>170590.962850982</v>
      </c>
      <c r="BI163" s="3">
        <f t="shared" si="17"/>
        <v>170590962.850982</v>
      </c>
    </row>
    <row r="164" spans="1:61">
      <c r="A164" s="3" t="s">
        <v>593</v>
      </c>
      <c r="B164" s="3" t="s">
        <v>466</v>
      </c>
      <c r="C164" s="3">
        <v>1</v>
      </c>
      <c r="D164" s="3">
        <v>6</v>
      </c>
      <c r="E164" s="3" t="s">
        <v>323</v>
      </c>
      <c r="F164" s="3" t="s">
        <v>467</v>
      </c>
      <c r="G164" s="3">
        <v>46.859</v>
      </c>
      <c r="H164" s="3">
        <v>0.134087052647304</v>
      </c>
      <c r="I164" s="3">
        <v>0.00874956297861688</v>
      </c>
      <c r="J164" s="3">
        <v>0.028</v>
      </c>
      <c r="K164" s="3">
        <v>0.000597537292729252</v>
      </c>
      <c r="L164" s="3">
        <v>-0.028</v>
      </c>
      <c r="M164" s="3">
        <v>0.237</v>
      </c>
      <c r="N164" s="3">
        <v>0.003</v>
      </c>
      <c r="O164" s="3">
        <v>0.0126582278481013</v>
      </c>
      <c r="P164" s="3">
        <v>-0.003</v>
      </c>
      <c r="Q164" s="3">
        <v>0.144</v>
      </c>
      <c r="R164" s="3">
        <v>0.002985984</v>
      </c>
      <c r="S164" s="3">
        <v>0.002</v>
      </c>
      <c r="T164" s="3">
        <v>0.0138888888888889</v>
      </c>
      <c r="U164" s="3">
        <v>-0.002</v>
      </c>
      <c r="V164" s="3">
        <v>0.05088</v>
      </c>
      <c r="W164" s="3">
        <v>0.00201</v>
      </c>
      <c r="X164" s="3">
        <v>0.0395047169811321</v>
      </c>
      <c r="Y164" s="3">
        <v>-0.00201</v>
      </c>
      <c r="Z164" s="3">
        <v>4699</v>
      </c>
      <c r="AA164" s="3">
        <v>16</v>
      </c>
      <c r="AB164" s="3">
        <v>-16</v>
      </c>
      <c r="AC164" s="3">
        <v>0.81</v>
      </c>
      <c r="AD164" s="3">
        <v>0.03</v>
      </c>
      <c r="AE164" s="3">
        <v>0.037037037037037</v>
      </c>
      <c r="AF164" s="3">
        <v>-0.03</v>
      </c>
      <c r="AG164" s="3">
        <v>6.53127</v>
      </c>
      <c r="AH164" s="3">
        <v>0.00384</v>
      </c>
      <c r="AI164" s="3">
        <v>0.000587940783339228</v>
      </c>
      <c r="AJ164" s="3">
        <v>-0.00385</v>
      </c>
      <c r="AK164" s="3">
        <v>42810</v>
      </c>
      <c r="AL164" s="3">
        <v>0.481074036327274</v>
      </c>
      <c r="AM164" s="3" t="s">
        <v>466</v>
      </c>
      <c r="AN164" s="3" t="s">
        <v>323</v>
      </c>
      <c r="AO164" s="3">
        <v>2015</v>
      </c>
      <c r="AP164" s="3" t="s">
        <v>468</v>
      </c>
      <c r="AQ164" s="3" t="s">
        <v>469</v>
      </c>
      <c r="AR164" s="3" t="s">
        <v>470</v>
      </c>
      <c r="AS164" s="3">
        <v>0.76</v>
      </c>
      <c r="AT164" s="3">
        <v>0.01</v>
      </c>
      <c r="AU164" s="3">
        <v>-0.01</v>
      </c>
      <c r="AV164" s="3" t="s">
        <v>58</v>
      </c>
      <c r="AW164" s="3">
        <v>44734</v>
      </c>
      <c r="AX164" s="3">
        <v>12.46</v>
      </c>
      <c r="AY164" s="3"/>
      <c r="AZ164" s="3"/>
      <c r="BA164" s="3">
        <v>42327</v>
      </c>
      <c r="BB164" s="3">
        <v>348.3372026</v>
      </c>
      <c r="BC164" s="3">
        <v>57.1696255</v>
      </c>
      <c r="BD164" s="3">
        <f t="shared" si="12"/>
        <v>478.116727869618</v>
      </c>
      <c r="BE164" s="3">
        <f t="shared" si="13"/>
        <v>1040011.54049534</v>
      </c>
      <c r="BF164" s="3">
        <f t="shared" si="14"/>
        <v>18515756.7429604</v>
      </c>
      <c r="BG164" s="3">
        <f t="shared" si="15"/>
        <v>6.02733887409662e-18</v>
      </c>
      <c r="BH164" s="3">
        <f t="shared" si="16"/>
        <v>20165.1194404766</v>
      </c>
      <c r="BI164" s="3">
        <f t="shared" si="17"/>
        <v>20165119.4404766</v>
      </c>
    </row>
    <row r="165" spans="1:61">
      <c r="A165" s="3" t="s">
        <v>594</v>
      </c>
      <c r="B165" s="3" t="s">
        <v>595</v>
      </c>
      <c r="C165" s="3">
        <v>1</v>
      </c>
      <c r="D165" s="3">
        <v>1</v>
      </c>
      <c r="E165" s="3" t="s">
        <v>54</v>
      </c>
      <c r="F165" s="3" t="s">
        <v>596</v>
      </c>
      <c r="G165" s="3">
        <v>6.24658</v>
      </c>
      <c r="H165" s="3">
        <v>1.00586003861313</v>
      </c>
      <c r="I165" s="3">
        <v>0.0656352390612156</v>
      </c>
      <c r="J165" s="3">
        <v>8.2e-5</v>
      </c>
      <c r="K165" s="3">
        <v>1.31271831946441e-5</v>
      </c>
      <c r="L165" s="3">
        <v>-8.2e-5</v>
      </c>
      <c r="M165" s="3">
        <v>0.072</v>
      </c>
      <c r="N165" s="3">
        <v>0.002</v>
      </c>
      <c r="O165" s="3">
        <v>0.0277777777777778</v>
      </c>
      <c r="P165" s="3">
        <v>-0.007</v>
      </c>
      <c r="Q165" s="3">
        <v>1.384</v>
      </c>
      <c r="R165" s="3">
        <v>2.650991104</v>
      </c>
      <c r="S165" s="3">
        <v>0.011</v>
      </c>
      <c r="T165" s="3">
        <v>0.00794797687861272</v>
      </c>
      <c r="U165" s="3">
        <v>-0.054</v>
      </c>
      <c r="V165" s="3">
        <v>0.88</v>
      </c>
      <c r="W165" s="3">
        <v>0.17</v>
      </c>
      <c r="X165" s="3">
        <v>0.193181818181818</v>
      </c>
      <c r="Y165" s="3">
        <v>-0.33</v>
      </c>
      <c r="Z165" s="3">
        <v>4550</v>
      </c>
      <c r="AA165" s="3">
        <v>75</v>
      </c>
      <c r="AB165" s="3">
        <v>-75</v>
      </c>
      <c r="AC165" s="3">
        <v>1.31</v>
      </c>
      <c r="AD165" s="3">
        <v>0.1</v>
      </c>
      <c r="AE165" s="3">
        <v>0.0763358778625954</v>
      </c>
      <c r="AF165" s="3">
        <v>-0.1</v>
      </c>
      <c r="AG165" s="3">
        <v>1294.69</v>
      </c>
      <c r="AH165" s="3">
        <v>40.735</v>
      </c>
      <c r="AI165" s="3">
        <v>0.0314631301701566</v>
      </c>
      <c r="AJ165" s="3">
        <v>-40.735</v>
      </c>
      <c r="AK165" s="3">
        <v>41773</v>
      </c>
      <c r="AL165" s="3">
        <v>0.470183932038665</v>
      </c>
      <c r="AM165" s="3" t="s">
        <v>595</v>
      </c>
      <c r="AN165" s="3" t="s">
        <v>54</v>
      </c>
      <c r="AO165" s="3">
        <v>2013</v>
      </c>
      <c r="AP165" s="3" t="s">
        <v>596</v>
      </c>
      <c r="AQ165" s="3" t="s">
        <v>88</v>
      </c>
      <c r="AR165" s="3" t="s">
        <v>58</v>
      </c>
      <c r="AS165" s="3">
        <v>6.38</v>
      </c>
      <c r="AT165" s="3"/>
      <c r="AU165" s="3"/>
      <c r="AV165" s="3" t="s">
        <v>58</v>
      </c>
      <c r="AW165" s="3">
        <v>44873</v>
      </c>
      <c r="AX165" s="3">
        <v>4.86</v>
      </c>
      <c r="AY165" s="3">
        <v>2.13</v>
      </c>
      <c r="AZ165" s="3">
        <v>-2.13</v>
      </c>
      <c r="BA165" s="3">
        <v>41773</v>
      </c>
      <c r="BB165" s="3">
        <v>285.6729033</v>
      </c>
      <c r="BC165" s="3">
        <v>44.1167513</v>
      </c>
      <c r="BD165" s="3">
        <f t="shared" si="12"/>
        <v>209.857035590784</v>
      </c>
      <c r="BE165" s="3">
        <f t="shared" si="13"/>
        <v>5956242.45412454</v>
      </c>
      <c r="BF165" s="3">
        <f t="shared" si="14"/>
        <v>1148966522.78637</v>
      </c>
      <c r="BG165" s="3">
        <f t="shared" si="15"/>
        <v>1.06773526500644e-15</v>
      </c>
      <c r="BH165" s="3">
        <f t="shared" si="16"/>
        <v>1.38480604416938e-5</v>
      </c>
      <c r="BI165" s="3">
        <f t="shared" si="17"/>
        <v>0.0138480604416938</v>
      </c>
    </row>
    <row r="166" spans="1:61">
      <c r="A166" s="3" t="s">
        <v>597</v>
      </c>
      <c r="B166" s="3" t="s">
        <v>598</v>
      </c>
      <c r="C166" s="3">
        <v>1</v>
      </c>
      <c r="D166" s="3">
        <v>1</v>
      </c>
      <c r="E166" s="3" t="s">
        <v>54</v>
      </c>
      <c r="F166" s="3" t="s">
        <v>197</v>
      </c>
      <c r="G166" s="3">
        <v>7.133521</v>
      </c>
      <c r="H166" s="3">
        <v>0.880797182765706</v>
      </c>
      <c r="I166" s="3">
        <v>0.0574745306861798</v>
      </c>
      <c r="J166" s="3">
        <v>9e-6</v>
      </c>
      <c r="K166" s="3">
        <v>1.26164905100861e-6</v>
      </c>
      <c r="L166" s="3">
        <v>-9e-6</v>
      </c>
      <c r="M166" s="3">
        <v>0.067</v>
      </c>
      <c r="N166" s="3">
        <v>0.001</v>
      </c>
      <c r="O166" s="3">
        <v>0.0149253731343284</v>
      </c>
      <c r="P166" s="3">
        <v>-0.001</v>
      </c>
      <c r="Q166" s="3">
        <v>0.87</v>
      </c>
      <c r="R166" s="3">
        <v>0.658503</v>
      </c>
      <c r="S166" s="3">
        <v>0.03</v>
      </c>
      <c r="T166" s="3">
        <v>0.0344827586206897</v>
      </c>
      <c r="U166" s="3">
        <v>-0.03</v>
      </c>
      <c r="V166" s="3">
        <v>0.41</v>
      </c>
      <c r="W166" s="3">
        <v>0.03</v>
      </c>
      <c r="X166" s="3">
        <v>0.0731707317073171</v>
      </c>
      <c r="Y166" s="3">
        <v>-0.03</v>
      </c>
      <c r="Z166" s="3">
        <v>4775</v>
      </c>
      <c r="AA166" s="3">
        <v>100</v>
      </c>
      <c r="AB166" s="3">
        <v>-100</v>
      </c>
      <c r="AC166" s="3">
        <v>0.8</v>
      </c>
      <c r="AD166" s="3">
        <v>0.04</v>
      </c>
      <c r="AE166" s="3">
        <v>0.05</v>
      </c>
      <c r="AF166" s="3">
        <v>-0.04</v>
      </c>
      <c r="AG166" s="3">
        <v>122.91</v>
      </c>
      <c r="AH166" s="3">
        <v>0.568</v>
      </c>
      <c r="AI166" s="3">
        <v>0.0046212675941746</v>
      </c>
      <c r="AJ166" s="3">
        <v>-0.562</v>
      </c>
      <c r="AK166" s="3">
        <v>42705</v>
      </c>
      <c r="AL166" s="3">
        <v>0.464114673457374</v>
      </c>
      <c r="AM166" s="3" t="s">
        <v>598</v>
      </c>
      <c r="AN166" s="3" t="s">
        <v>54</v>
      </c>
      <c r="AO166" s="3">
        <v>2016</v>
      </c>
      <c r="AP166" s="3" t="s">
        <v>197</v>
      </c>
      <c r="AQ166" s="3" t="s">
        <v>586</v>
      </c>
      <c r="AR166" s="3" t="s">
        <v>197</v>
      </c>
      <c r="AS166" s="3">
        <v>0.74</v>
      </c>
      <c r="AT166" s="3">
        <v>0.02</v>
      </c>
      <c r="AU166" s="3">
        <v>-0.02</v>
      </c>
      <c r="AV166" s="3" t="s">
        <v>58</v>
      </c>
      <c r="AW166" s="3">
        <v>44654</v>
      </c>
      <c r="AX166" s="3">
        <v>0.5</v>
      </c>
      <c r="AY166" s="3"/>
      <c r="AZ166" s="3"/>
      <c r="BA166" s="3">
        <v>44585</v>
      </c>
      <c r="BB166" s="3">
        <v>217.6091998</v>
      </c>
      <c r="BC166" s="3">
        <v>-46.159516</v>
      </c>
      <c r="BD166" s="3">
        <f t="shared" si="12"/>
        <v>481.534445597921</v>
      </c>
      <c r="BE166" s="3">
        <f t="shared" si="13"/>
        <v>376652376.171034</v>
      </c>
      <c r="BF166" s="3">
        <f t="shared" si="14"/>
        <v>83905630690.8074</v>
      </c>
      <c r="BG166" s="3">
        <f t="shared" si="15"/>
        <v>2.08428852612062e-15</v>
      </c>
      <c r="BH166" s="3">
        <f t="shared" si="16"/>
        <v>0.331936815335109</v>
      </c>
      <c r="BI166" s="3">
        <f t="shared" si="17"/>
        <v>331.936815335109</v>
      </c>
    </row>
    <row r="167" spans="1:61">
      <c r="A167" s="3" t="s">
        <v>599</v>
      </c>
      <c r="B167" s="3" t="s">
        <v>600</v>
      </c>
      <c r="C167" s="3">
        <v>1</v>
      </c>
      <c r="D167" s="3">
        <v>1</v>
      </c>
      <c r="E167" s="3" t="s">
        <v>54</v>
      </c>
      <c r="F167" s="3" t="s">
        <v>172</v>
      </c>
      <c r="G167" s="3">
        <v>4.305004</v>
      </c>
      <c r="H167" s="3">
        <v>1.45950740115456</v>
      </c>
      <c r="I167" s="3">
        <v>0.0952370245451591</v>
      </c>
      <c r="J167" s="3">
        <v>5.9e-6</v>
      </c>
      <c r="K167" s="3">
        <v>1.37049814587861e-6</v>
      </c>
      <c r="L167" s="3">
        <v>-5.9e-6</v>
      </c>
      <c r="M167" s="3">
        <v>0.05548</v>
      </c>
      <c r="N167" s="3">
        <v>0.00046</v>
      </c>
      <c r="O167" s="3">
        <v>0.00829127613554434</v>
      </c>
      <c r="P167" s="3">
        <v>-0.00046</v>
      </c>
      <c r="Q167" s="3">
        <v>1.225</v>
      </c>
      <c r="R167" s="3">
        <v>1.838265625</v>
      </c>
      <c r="S167" s="3">
        <v>0.069</v>
      </c>
      <c r="T167" s="3">
        <v>0.0563265306122449</v>
      </c>
      <c r="U167" s="3">
        <v>-0.069</v>
      </c>
      <c r="V167" s="3">
        <v>0.56</v>
      </c>
      <c r="W167" s="3">
        <v>0.036</v>
      </c>
      <c r="X167" s="3">
        <v>0.0642857142857143</v>
      </c>
      <c r="Y167" s="3">
        <v>-0.036</v>
      </c>
      <c r="Z167" s="3">
        <v>6105</v>
      </c>
      <c r="AA167" s="3">
        <v>50</v>
      </c>
      <c r="AB167" s="3">
        <v>-50</v>
      </c>
      <c r="AC167" s="3">
        <v>1.23</v>
      </c>
      <c r="AD167" s="3">
        <v>0.03</v>
      </c>
      <c r="AE167" s="3">
        <v>0.024390243902439</v>
      </c>
      <c r="AF167" s="3">
        <v>-0.03</v>
      </c>
      <c r="AG167" s="3">
        <v>431.052</v>
      </c>
      <c r="AH167" s="3">
        <v>7.554</v>
      </c>
      <c r="AI167" s="3">
        <v>0.0175245678015645</v>
      </c>
      <c r="AJ167" s="3">
        <v>-7.303</v>
      </c>
      <c r="AK167" s="3">
        <v>43804</v>
      </c>
      <c r="AL167" s="3">
        <v>0.463210924064372</v>
      </c>
      <c r="AM167" s="3" t="s">
        <v>600</v>
      </c>
      <c r="AN167" s="3" t="s">
        <v>54</v>
      </c>
      <c r="AO167" s="3">
        <v>2012</v>
      </c>
      <c r="AP167" s="3" t="s">
        <v>520</v>
      </c>
      <c r="AQ167" s="3" t="s">
        <v>337</v>
      </c>
      <c r="AR167" s="3" t="s">
        <v>520</v>
      </c>
      <c r="AS167" s="3">
        <v>1.14</v>
      </c>
      <c r="AT167" s="3">
        <v>0.13</v>
      </c>
      <c r="AU167" s="3">
        <v>-0.13</v>
      </c>
      <c r="AV167" s="3" t="s">
        <v>58</v>
      </c>
      <c r="AW167" s="3">
        <v>44668</v>
      </c>
      <c r="AX167" s="3">
        <v>3.6</v>
      </c>
      <c r="AY167" s="3">
        <v>4.3</v>
      </c>
      <c r="AZ167" s="3">
        <v>-2.1</v>
      </c>
      <c r="BA167" s="3">
        <v>44585</v>
      </c>
      <c r="BB167" s="3">
        <v>356.6667136</v>
      </c>
      <c r="BC167" s="3">
        <v>31.1559115</v>
      </c>
      <c r="BD167" s="3">
        <f t="shared" si="12"/>
        <v>481.05901242727</v>
      </c>
      <c r="BE167" s="3">
        <f t="shared" si="13"/>
        <v>10373207.9152409</v>
      </c>
      <c r="BF167" s="3">
        <f t="shared" si="14"/>
        <v>3370079748.15351</v>
      </c>
      <c r="BG167" s="3">
        <f t="shared" si="15"/>
        <v>1.36096660444796e-16</v>
      </c>
      <c r="BH167" s="3">
        <f t="shared" si="16"/>
        <v>0.000429610729874916</v>
      </c>
      <c r="BI167" s="3">
        <f t="shared" si="17"/>
        <v>0.429610729874916</v>
      </c>
    </row>
    <row r="168" spans="1:61">
      <c r="A168" s="3" t="s">
        <v>601</v>
      </c>
      <c r="B168" s="3" t="s">
        <v>602</v>
      </c>
      <c r="C168" s="3">
        <v>1</v>
      </c>
      <c r="D168" s="3">
        <v>2</v>
      </c>
      <c r="E168" s="3" t="s">
        <v>54</v>
      </c>
      <c r="F168" s="3" t="s">
        <v>603</v>
      </c>
      <c r="G168" s="3">
        <v>5.3518</v>
      </c>
      <c r="H168" s="3">
        <v>1.17403213871968</v>
      </c>
      <c r="I168" s="3">
        <v>0.0766089486929646</v>
      </c>
      <c r="J168" s="3">
        <v>0.0004</v>
      </c>
      <c r="K168" s="3">
        <v>7.47412085653425e-5</v>
      </c>
      <c r="L168" s="3">
        <v>-0.0004</v>
      </c>
      <c r="M168" s="3">
        <v>0.057</v>
      </c>
      <c r="N168" s="3">
        <v>0.0012</v>
      </c>
      <c r="O168" s="3">
        <v>0.0210526315789474</v>
      </c>
      <c r="P168" s="3">
        <v>-0.0012</v>
      </c>
      <c r="Q168" s="3">
        <v>0.162</v>
      </c>
      <c r="R168" s="3">
        <v>0.004251528</v>
      </c>
      <c r="S168" s="3">
        <v>0.01</v>
      </c>
      <c r="T168" s="3">
        <v>0.0617283950617284</v>
      </c>
      <c r="U168" s="3">
        <v>-0.008</v>
      </c>
      <c r="V168" s="3">
        <v>0.01664</v>
      </c>
      <c r="W168" s="3">
        <v>0.00239</v>
      </c>
      <c r="X168" s="3">
        <v>0.143629807692308</v>
      </c>
      <c r="Y168" s="3">
        <v>-0.00242</v>
      </c>
      <c r="Z168" s="3">
        <v>5775</v>
      </c>
      <c r="AA168" s="3">
        <v>60</v>
      </c>
      <c r="AB168" s="3">
        <v>-60</v>
      </c>
      <c r="AC168" s="3">
        <v>0.84</v>
      </c>
      <c r="AD168" s="3">
        <v>0.02</v>
      </c>
      <c r="AE168" s="3">
        <v>0.0238095238095238</v>
      </c>
      <c r="AF168" s="3">
        <v>-0.02</v>
      </c>
      <c r="AG168" s="3">
        <v>200.394</v>
      </c>
      <c r="AH168" s="3">
        <v>2.763</v>
      </c>
      <c r="AI168" s="3">
        <v>0.0137878379592203</v>
      </c>
      <c r="AJ168" s="3">
        <v>-2.69</v>
      </c>
      <c r="AK168" s="3">
        <v>44182</v>
      </c>
      <c r="AL168" s="3">
        <v>0.459259192400264</v>
      </c>
      <c r="AM168" s="3" t="s">
        <v>602</v>
      </c>
      <c r="AN168" s="3" t="s">
        <v>54</v>
      </c>
      <c r="AO168" s="3">
        <v>2017</v>
      </c>
      <c r="AP168" s="3" t="s">
        <v>604</v>
      </c>
      <c r="AQ168" s="3" t="s">
        <v>76</v>
      </c>
      <c r="AR168" s="3" t="s">
        <v>603</v>
      </c>
      <c r="AS168" s="3">
        <v>1.25</v>
      </c>
      <c r="AT168" s="3">
        <v>0.02</v>
      </c>
      <c r="AU168" s="3">
        <v>-0.02</v>
      </c>
      <c r="AV168" s="3" t="s">
        <v>58</v>
      </c>
      <c r="AW168" s="3">
        <v>44752</v>
      </c>
      <c r="AX168" s="3">
        <v>12.3</v>
      </c>
      <c r="AY168" s="3">
        <v>0.7</v>
      </c>
      <c r="AZ168" s="3">
        <v>-0.7</v>
      </c>
      <c r="BA168" s="3">
        <v>44182</v>
      </c>
      <c r="BB168" s="3">
        <v>59.8903081</v>
      </c>
      <c r="BC168" s="3">
        <v>21.2985263</v>
      </c>
      <c r="BD168" s="3">
        <f t="shared" si="12"/>
        <v>379.649525878803</v>
      </c>
      <c r="BE168" s="3">
        <f t="shared" si="13"/>
        <v>1065262.56475219</v>
      </c>
      <c r="BF168" s="3">
        <f t="shared" si="14"/>
        <v>327873981.148721</v>
      </c>
      <c r="BG168" s="3">
        <f t="shared" si="15"/>
        <v>1.32612933174729e-17</v>
      </c>
      <c r="BH168" s="3">
        <f t="shared" si="16"/>
        <v>114.682322303066</v>
      </c>
      <c r="BI168" s="3">
        <f t="shared" si="17"/>
        <v>114682.322303066</v>
      </c>
    </row>
    <row r="169" spans="1:61">
      <c r="A169" s="3" t="s">
        <v>605</v>
      </c>
      <c r="B169" s="3" t="s">
        <v>466</v>
      </c>
      <c r="C169" s="3">
        <v>1</v>
      </c>
      <c r="D169" s="3">
        <v>6</v>
      </c>
      <c r="E169" s="3" t="s">
        <v>323</v>
      </c>
      <c r="F169" s="3" t="s">
        <v>467</v>
      </c>
      <c r="G169" s="3">
        <v>6.76458</v>
      </c>
      <c r="H169" s="3">
        <v>0.928835966164936</v>
      </c>
      <c r="I169" s="3">
        <v>0.060609198444694</v>
      </c>
      <c r="J169" s="3">
        <v>0.00033</v>
      </c>
      <c r="K169" s="3">
        <v>4.87835164932634e-5</v>
      </c>
      <c r="L169" s="3">
        <v>-0.00033</v>
      </c>
      <c r="M169" s="3">
        <v>0.0653</v>
      </c>
      <c r="N169" s="3">
        <v>0.0008</v>
      </c>
      <c r="O169" s="3">
        <v>0.0122511485451761</v>
      </c>
      <c r="P169" s="3">
        <v>-0.0008</v>
      </c>
      <c r="Q169" s="3">
        <v>0.135</v>
      </c>
      <c r="R169" s="3">
        <v>0.002460375</v>
      </c>
      <c r="S169" s="3">
        <v>0.004</v>
      </c>
      <c r="T169" s="3">
        <v>0.0296296296296296</v>
      </c>
      <c r="U169" s="3">
        <v>-0.004</v>
      </c>
      <c r="V169" s="3">
        <v>0.01372</v>
      </c>
      <c r="W169" s="3">
        <v>0.00069</v>
      </c>
      <c r="X169" s="3">
        <v>0.0502915451895044</v>
      </c>
      <c r="Y169" s="3">
        <v>-0.00069</v>
      </c>
      <c r="Z169" s="3">
        <v>4699</v>
      </c>
      <c r="AA169" s="3">
        <v>16</v>
      </c>
      <c r="AB169" s="3">
        <v>-16</v>
      </c>
      <c r="AC169" s="3">
        <v>0.81</v>
      </c>
      <c r="AD169" s="3">
        <v>0.03</v>
      </c>
      <c r="AE169" s="3">
        <v>0.037037037037037</v>
      </c>
      <c r="AF169" s="3">
        <v>-0.03</v>
      </c>
      <c r="AG169" s="3">
        <v>6.53127</v>
      </c>
      <c r="AH169" s="3">
        <v>0.00384</v>
      </c>
      <c r="AI169" s="3">
        <v>0.000587940783339228</v>
      </c>
      <c r="AJ169" s="3">
        <v>-0.00385</v>
      </c>
      <c r="AK169" s="3">
        <v>42810</v>
      </c>
      <c r="AL169" s="3">
        <v>0.455192694053684</v>
      </c>
      <c r="AM169" s="3" t="s">
        <v>466</v>
      </c>
      <c r="AN169" s="3" t="s">
        <v>323</v>
      </c>
      <c r="AO169" s="3">
        <v>2015</v>
      </c>
      <c r="AP169" s="3" t="s">
        <v>468</v>
      </c>
      <c r="AQ169" s="3" t="s">
        <v>469</v>
      </c>
      <c r="AR169" s="3" t="s">
        <v>470</v>
      </c>
      <c r="AS169" s="3">
        <v>0.76</v>
      </c>
      <c r="AT169" s="3">
        <v>0.01</v>
      </c>
      <c r="AU169" s="3">
        <v>-0.01</v>
      </c>
      <c r="AV169" s="3" t="s">
        <v>58</v>
      </c>
      <c r="AW169" s="3">
        <v>44733</v>
      </c>
      <c r="AX169" s="3">
        <v>12.46</v>
      </c>
      <c r="AY169" s="3"/>
      <c r="AZ169" s="3"/>
      <c r="BA169" s="3">
        <v>42327</v>
      </c>
      <c r="BB169" s="3">
        <v>348.3372026</v>
      </c>
      <c r="BC169" s="3">
        <v>57.1696255</v>
      </c>
      <c r="BD169" s="3">
        <f t="shared" si="12"/>
        <v>478.116727869618</v>
      </c>
      <c r="BE169" s="3">
        <f t="shared" si="13"/>
        <v>1040011.54049534</v>
      </c>
      <c r="BF169" s="3">
        <f t="shared" si="14"/>
        <v>243899997.536483</v>
      </c>
      <c r="BG169" s="3">
        <f t="shared" si="15"/>
        <v>6.02733887409662e-18</v>
      </c>
      <c r="BH169" s="3">
        <f t="shared" si="16"/>
        <v>244473.986978133</v>
      </c>
      <c r="BI169" s="3">
        <f t="shared" si="17"/>
        <v>244473986.978133</v>
      </c>
    </row>
    <row r="170" spans="1:61">
      <c r="A170" s="3" t="s">
        <v>606</v>
      </c>
      <c r="B170" s="3" t="s">
        <v>607</v>
      </c>
      <c r="C170" s="3">
        <v>1</v>
      </c>
      <c r="D170" s="3">
        <v>1</v>
      </c>
      <c r="E170" s="3" t="s">
        <v>54</v>
      </c>
      <c r="F170" s="3" t="s">
        <v>608</v>
      </c>
      <c r="G170" s="3">
        <v>4.1662739</v>
      </c>
      <c r="H170" s="3">
        <v>1.50810660816131</v>
      </c>
      <c r="I170" s="3">
        <v>0.0984082615439681</v>
      </c>
      <c r="J170" s="3">
        <v>6.3e-6</v>
      </c>
      <c r="K170" s="3">
        <v>1.51214254060445e-6</v>
      </c>
      <c r="L170" s="3">
        <v>-6.3e-6</v>
      </c>
      <c r="M170" s="3">
        <v>0.0525</v>
      </c>
      <c r="N170" s="3">
        <v>0.00086</v>
      </c>
      <c r="O170" s="3">
        <v>0.0163809523809524</v>
      </c>
      <c r="P170" s="3">
        <v>-0.00097</v>
      </c>
      <c r="Q170" s="3">
        <v>1.399</v>
      </c>
      <c r="R170" s="3">
        <v>2.738124199</v>
      </c>
      <c r="S170" s="3">
        <v>0.069</v>
      </c>
      <c r="T170" s="3">
        <v>0.0493209435310936</v>
      </c>
      <c r="U170" s="3">
        <v>-0.049</v>
      </c>
      <c r="V170" s="3">
        <v>0.679</v>
      </c>
      <c r="W170" s="3">
        <v>0.039</v>
      </c>
      <c r="X170" s="3">
        <v>0.0574374079528719</v>
      </c>
      <c r="Y170" s="3">
        <v>-0.038</v>
      </c>
      <c r="Z170" s="3">
        <v>5948</v>
      </c>
      <c r="AA170" s="3">
        <v>74</v>
      </c>
      <c r="AB170" s="3">
        <v>-74</v>
      </c>
      <c r="AC170" s="3">
        <v>1.11</v>
      </c>
      <c r="AD170" s="3">
        <v>0.06</v>
      </c>
      <c r="AE170" s="3">
        <v>0.0540540540540541</v>
      </c>
      <c r="AF170" s="3">
        <v>-0.06</v>
      </c>
      <c r="AG170" s="3">
        <v>188.404</v>
      </c>
      <c r="AH170" s="3">
        <v>2.182</v>
      </c>
      <c r="AI170" s="3">
        <v>0.01158149508503</v>
      </c>
      <c r="AJ170" s="3">
        <v>-2.132</v>
      </c>
      <c r="AK170" s="3">
        <v>42488</v>
      </c>
      <c r="AL170" s="3">
        <v>0.443026021549031</v>
      </c>
      <c r="AM170" s="3" t="s">
        <v>607</v>
      </c>
      <c r="AN170" s="3" t="s">
        <v>54</v>
      </c>
      <c r="AO170" s="3">
        <v>2016</v>
      </c>
      <c r="AP170" s="3" t="s">
        <v>608</v>
      </c>
      <c r="AQ170" s="3" t="s">
        <v>193</v>
      </c>
      <c r="AR170" s="3" t="s">
        <v>608</v>
      </c>
      <c r="AS170" s="3">
        <v>1.21</v>
      </c>
      <c r="AT170" s="3">
        <v>0.05</v>
      </c>
      <c r="AU170" s="3">
        <v>-0.04</v>
      </c>
      <c r="AV170" s="3" t="s">
        <v>58</v>
      </c>
      <c r="AW170" s="3">
        <v>45235</v>
      </c>
      <c r="AX170" s="3">
        <v>4.5</v>
      </c>
      <c r="AY170" s="3">
        <v>0.7</v>
      </c>
      <c r="AZ170" s="3">
        <v>-0.7</v>
      </c>
      <c r="BA170" s="3">
        <v>42488</v>
      </c>
      <c r="BB170" s="3">
        <v>284.5483823</v>
      </c>
      <c r="BC170" s="3">
        <v>-47.0033072</v>
      </c>
      <c r="BD170" s="3">
        <f t="shared" si="12"/>
        <v>443.57496766272</v>
      </c>
      <c r="BE170" s="3">
        <f t="shared" si="13"/>
        <v>6867552.79071275</v>
      </c>
      <c r="BF170" s="3">
        <f t="shared" si="14"/>
        <v>2491629130.41733</v>
      </c>
      <c r="BG170" s="3">
        <f t="shared" si="15"/>
        <v>9.3597899919638e-17</v>
      </c>
      <c r="BH170" s="3">
        <f t="shared" si="16"/>
        <v>0.000650489104143916</v>
      </c>
      <c r="BI170" s="3">
        <f t="shared" si="17"/>
        <v>0.650489104143916</v>
      </c>
    </row>
    <row r="171" spans="1:61">
      <c r="A171" s="3" t="s">
        <v>609</v>
      </c>
      <c r="B171" s="3" t="s">
        <v>610</v>
      </c>
      <c r="C171" s="3">
        <v>1</v>
      </c>
      <c r="D171" s="3">
        <v>3</v>
      </c>
      <c r="E171" s="3" t="s">
        <v>54</v>
      </c>
      <c r="F171" s="3" t="s">
        <v>611</v>
      </c>
      <c r="G171" s="3">
        <v>4.65382</v>
      </c>
      <c r="H171" s="3">
        <v>1.3501134981585</v>
      </c>
      <c r="I171" s="3">
        <v>0.0880987600755956</v>
      </c>
      <c r="J171" s="3">
        <v>0.00033</v>
      </c>
      <c r="K171" s="3">
        <v>7.09094894087008e-5</v>
      </c>
      <c r="L171" s="3">
        <v>-0.00031</v>
      </c>
      <c r="M171" s="3">
        <v>0.05186</v>
      </c>
      <c r="N171" s="3">
        <v>0.00086</v>
      </c>
      <c r="O171" s="3">
        <v>0.0165831083686849</v>
      </c>
      <c r="P171" s="3">
        <v>-0.00077</v>
      </c>
      <c r="Q171" s="3">
        <v>0.243</v>
      </c>
      <c r="R171" s="3">
        <v>0.014348907</v>
      </c>
      <c r="S171" s="3">
        <v>0.007</v>
      </c>
      <c r="T171" s="3">
        <v>0.0288065843621399</v>
      </c>
      <c r="U171" s="3">
        <v>-0.007</v>
      </c>
      <c r="V171" s="3">
        <v>0.02989</v>
      </c>
      <c r="W171" s="3">
        <v>0.00277</v>
      </c>
      <c r="X171" s="3">
        <v>0.0926731348277016</v>
      </c>
      <c r="Y171" s="3">
        <v>-0.00277</v>
      </c>
      <c r="Z171" s="3">
        <v>5320</v>
      </c>
      <c r="AA171" s="3">
        <v>39</v>
      </c>
      <c r="AB171" s="3">
        <v>-39</v>
      </c>
      <c r="AC171" s="3">
        <v>0.86</v>
      </c>
      <c r="AD171" s="3">
        <v>0.04</v>
      </c>
      <c r="AE171" s="3">
        <v>0.0465116279069767</v>
      </c>
      <c r="AF171" s="3">
        <v>-0.04</v>
      </c>
      <c r="AG171" s="3">
        <v>111.059</v>
      </c>
      <c r="AH171" s="3">
        <v>0.444</v>
      </c>
      <c r="AI171" s="3">
        <v>0.00399787500337658</v>
      </c>
      <c r="AJ171" s="3">
        <v>-0.44</v>
      </c>
      <c r="AK171" s="3">
        <v>43874</v>
      </c>
      <c r="AL171" s="3">
        <v>0.415363849702395</v>
      </c>
      <c r="AM171" s="3" t="s">
        <v>610</v>
      </c>
      <c r="AN171" s="3" t="s">
        <v>54</v>
      </c>
      <c r="AO171" s="3">
        <v>2019</v>
      </c>
      <c r="AP171" s="3" t="s">
        <v>612</v>
      </c>
      <c r="AQ171" s="3" t="s">
        <v>92</v>
      </c>
      <c r="AR171" s="3" t="s">
        <v>112</v>
      </c>
      <c r="AS171" s="3">
        <v>0.85</v>
      </c>
      <c r="AT171" s="3">
        <v>0.05</v>
      </c>
      <c r="AU171" s="3">
        <v>-0.05</v>
      </c>
      <c r="AV171" s="3" t="s">
        <v>58</v>
      </c>
      <c r="AW171" s="3">
        <v>44691</v>
      </c>
      <c r="AX171" s="3">
        <v>6.8</v>
      </c>
      <c r="AY171" s="3">
        <v>4.4</v>
      </c>
      <c r="AZ171" s="3">
        <v>-4.1</v>
      </c>
      <c r="BA171" s="3">
        <v>43874</v>
      </c>
      <c r="BB171" s="3">
        <v>23.5934253</v>
      </c>
      <c r="BC171" s="3">
        <v>-66.6763495</v>
      </c>
      <c r="BD171" s="3">
        <f t="shared" si="12"/>
        <v>465.841298951503</v>
      </c>
      <c r="BE171" s="3">
        <f t="shared" si="13"/>
        <v>3197847.31474975</v>
      </c>
      <c r="BF171" s="3">
        <f t="shared" si="14"/>
        <v>1189029690.1094</v>
      </c>
      <c r="BG171" s="3">
        <f t="shared" si="15"/>
        <v>2.25870696595278e-17</v>
      </c>
      <c r="BH171" s="3">
        <f t="shared" si="16"/>
        <v>70.4574678023829</v>
      </c>
      <c r="BI171" s="3">
        <f t="shared" si="17"/>
        <v>70457.4678023829</v>
      </c>
    </row>
    <row r="172" spans="1:61">
      <c r="A172" s="3" t="s">
        <v>613</v>
      </c>
      <c r="B172" s="3" t="s">
        <v>614</v>
      </c>
      <c r="C172" s="3">
        <v>1</v>
      </c>
      <c r="D172" s="3">
        <v>2</v>
      </c>
      <c r="E172" s="3" t="s">
        <v>54</v>
      </c>
      <c r="F172" s="3" t="s">
        <v>615</v>
      </c>
      <c r="G172" s="3">
        <v>50.790391</v>
      </c>
      <c r="H172" s="3">
        <v>0.123708147866001</v>
      </c>
      <c r="I172" s="3">
        <v>0.00807230981181082</v>
      </c>
      <c r="J172" s="3">
        <v>1.4e-5</v>
      </c>
      <c r="K172" s="3">
        <v>2.75642689972597e-7</v>
      </c>
      <c r="L172" s="3">
        <v>-1.4e-5</v>
      </c>
      <c r="M172" s="3">
        <v>0.2804</v>
      </c>
      <c r="N172" s="3">
        <v>0.0092</v>
      </c>
      <c r="O172" s="3">
        <v>0.0328102710413695</v>
      </c>
      <c r="P172" s="3">
        <v>-0.0028</v>
      </c>
      <c r="Q172" s="3">
        <v>1.101</v>
      </c>
      <c r="R172" s="3">
        <v>1.334633301</v>
      </c>
      <c r="S172" s="3">
        <v>0.035</v>
      </c>
      <c r="T172" s="3">
        <v>0.0317892824704814</v>
      </c>
      <c r="U172" s="3">
        <v>-0.035</v>
      </c>
      <c r="V172" s="3">
        <v>1.84</v>
      </c>
      <c r="W172" s="3">
        <v>0.18</v>
      </c>
      <c r="X172" s="3">
        <v>0.0978260869565217</v>
      </c>
      <c r="Y172" s="3">
        <v>-0.18</v>
      </c>
      <c r="Z172" s="3">
        <v>6150</v>
      </c>
      <c r="AA172" s="3">
        <v>110</v>
      </c>
      <c r="AB172" s="3">
        <v>-110</v>
      </c>
      <c r="AC172" s="3">
        <v>1.13</v>
      </c>
      <c r="AD172" s="3">
        <v>0.13</v>
      </c>
      <c r="AE172" s="3">
        <v>0.115044247787611</v>
      </c>
      <c r="AF172" s="3">
        <v>-0.02</v>
      </c>
      <c r="AG172" s="3">
        <v>1455.57</v>
      </c>
      <c r="AH172" s="3">
        <v>38.385</v>
      </c>
      <c r="AI172" s="3">
        <v>0.0263711123477401</v>
      </c>
      <c r="AJ172" s="3">
        <v>-38.385</v>
      </c>
      <c r="AK172" s="3">
        <v>41962</v>
      </c>
      <c r="AL172" s="3">
        <v>0.392705302431308</v>
      </c>
      <c r="AM172" s="3" t="s">
        <v>614</v>
      </c>
      <c r="AN172" s="3" t="s">
        <v>54</v>
      </c>
      <c r="AO172" s="3">
        <v>2014</v>
      </c>
      <c r="AP172" s="3" t="s">
        <v>616</v>
      </c>
      <c r="AQ172" s="3" t="s">
        <v>140</v>
      </c>
      <c r="AR172" s="3" t="s">
        <v>58</v>
      </c>
      <c r="AS172" s="3">
        <v>1.66</v>
      </c>
      <c r="AT172" s="3"/>
      <c r="AU172" s="3"/>
      <c r="AV172" s="3" t="s">
        <v>58</v>
      </c>
      <c r="AW172" s="3">
        <v>44860</v>
      </c>
      <c r="AX172" s="3">
        <v>5.3</v>
      </c>
      <c r="AY172" s="3">
        <v>1.4</v>
      </c>
      <c r="AZ172" s="3">
        <v>-1.4</v>
      </c>
      <c r="BA172" s="3">
        <v>41962</v>
      </c>
      <c r="BB172" s="3">
        <v>288.7930651</v>
      </c>
      <c r="BC172" s="3">
        <v>48.040176</v>
      </c>
      <c r="BD172" s="3">
        <f t="shared" si="12"/>
        <v>382.10560039492</v>
      </c>
      <c r="BE172" s="3">
        <f t="shared" si="13"/>
        <v>5073576.14881764</v>
      </c>
      <c r="BF172" s="3">
        <f t="shared" si="14"/>
        <v>64529479.8547628</v>
      </c>
      <c r="BG172" s="3">
        <f t="shared" si="15"/>
        <v>1.12108899635772e-16</v>
      </c>
      <c r="BH172" s="3">
        <f t="shared" si="16"/>
        <v>3.19751317876726e-6</v>
      </c>
      <c r="BI172" s="3">
        <f t="shared" si="17"/>
        <v>0.00319751317876726</v>
      </c>
    </row>
    <row r="173" spans="1:61">
      <c r="A173" s="3" t="s">
        <v>617</v>
      </c>
      <c r="B173" s="3" t="s">
        <v>618</v>
      </c>
      <c r="C173" s="3">
        <v>2</v>
      </c>
      <c r="D173" s="3">
        <v>1</v>
      </c>
      <c r="E173" s="3" t="s">
        <v>54</v>
      </c>
      <c r="F173" s="3" t="s">
        <v>70</v>
      </c>
      <c r="G173" s="3">
        <v>4.46529976</v>
      </c>
      <c r="H173" s="3">
        <v>1.4071138641765</v>
      </c>
      <c r="I173" s="3">
        <v>0.0918181966836216</v>
      </c>
      <c r="J173" s="3">
        <v>5.5e-7</v>
      </c>
      <c r="K173" s="3">
        <v>1.23172021938344e-7</v>
      </c>
      <c r="L173" s="3">
        <v>-5.5e-7</v>
      </c>
      <c r="M173" s="3">
        <v>0.0553</v>
      </c>
      <c r="N173" s="3">
        <v>0.0012</v>
      </c>
      <c r="O173" s="3">
        <v>0.0216998191681736</v>
      </c>
      <c r="P173" s="3">
        <v>-0.0013</v>
      </c>
      <c r="Q173" s="3">
        <v>1.242</v>
      </c>
      <c r="R173" s="3">
        <v>1.915864488</v>
      </c>
      <c r="S173" s="3">
        <v>0.053</v>
      </c>
      <c r="T173" s="3">
        <v>0.0426731078904992</v>
      </c>
      <c r="U173" s="3">
        <v>-0.053</v>
      </c>
      <c r="V173" s="3">
        <v>0.525</v>
      </c>
      <c r="W173" s="3">
        <v>0.026</v>
      </c>
      <c r="X173" s="3">
        <v>0.0495238095238095</v>
      </c>
      <c r="Y173" s="3">
        <v>-0.026</v>
      </c>
      <c r="Z173" s="3">
        <v>5980</v>
      </c>
      <c r="AA173" s="3">
        <v>120</v>
      </c>
      <c r="AB173" s="3">
        <v>-120</v>
      </c>
      <c r="AC173" s="3">
        <v>1.13</v>
      </c>
      <c r="AD173" s="3">
        <v>0.07</v>
      </c>
      <c r="AE173" s="3">
        <v>0.0619469026548673</v>
      </c>
      <c r="AF173" s="3">
        <v>-0.08</v>
      </c>
      <c r="AG173" s="3">
        <v>158.979</v>
      </c>
      <c r="AH173" s="3">
        <v>0.977</v>
      </c>
      <c r="AI173" s="3">
        <v>0.00614546575333849</v>
      </c>
      <c r="AJ173" s="3">
        <v>-0.965</v>
      </c>
      <c r="AK173" s="3">
        <v>43545</v>
      </c>
      <c r="AL173" s="3">
        <v>0.384796109734607</v>
      </c>
      <c r="AM173" s="3" t="s">
        <v>618</v>
      </c>
      <c r="AN173" s="3" t="s">
        <v>54</v>
      </c>
      <c r="AO173" s="3">
        <v>2006</v>
      </c>
      <c r="AP173" s="3" t="s">
        <v>619</v>
      </c>
      <c r="AQ173" s="3" t="s">
        <v>193</v>
      </c>
      <c r="AR173" s="3" t="s">
        <v>368</v>
      </c>
      <c r="AS173" s="3">
        <v>1.14</v>
      </c>
      <c r="AT173" s="3">
        <v>0.05</v>
      </c>
      <c r="AU173" s="3">
        <v>-0.05</v>
      </c>
      <c r="AV173" s="3" t="s">
        <v>58</v>
      </c>
      <c r="AW173" s="3">
        <v>44614</v>
      </c>
      <c r="AX173" s="3">
        <v>3.6</v>
      </c>
      <c r="AY173" s="3">
        <v>0</v>
      </c>
      <c r="AZ173" s="3">
        <v>0</v>
      </c>
      <c r="BA173" s="3">
        <v>43370</v>
      </c>
      <c r="BB173" s="3">
        <v>344.4453632</v>
      </c>
      <c r="BC173" s="3">
        <v>38.674919</v>
      </c>
      <c r="BD173" s="3">
        <f t="shared" si="12"/>
        <v>461.08927585935</v>
      </c>
      <c r="BE173" s="3">
        <f t="shared" si="13"/>
        <v>10373207.9152409</v>
      </c>
      <c r="BF173" s="3">
        <f t="shared" si="14"/>
        <v>3392054489.97278</v>
      </c>
      <c r="BG173" s="3">
        <f t="shared" si="15"/>
        <v>1.30447011676877e-16</v>
      </c>
      <c r="BH173" s="3">
        <f t="shared" si="16"/>
        <v>0.00267096104067819</v>
      </c>
      <c r="BI173" s="3">
        <f t="shared" si="17"/>
        <v>2.67096104067819</v>
      </c>
    </row>
    <row r="174" spans="1:61">
      <c r="A174" s="3" t="s">
        <v>620</v>
      </c>
      <c r="B174" s="3" t="s">
        <v>621</v>
      </c>
      <c r="C174" s="3">
        <v>1</v>
      </c>
      <c r="D174" s="3">
        <v>1</v>
      </c>
      <c r="E174" s="3" t="s">
        <v>54</v>
      </c>
      <c r="F174" s="3" t="s">
        <v>70</v>
      </c>
      <c r="G174" s="3">
        <v>3.21751883</v>
      </c>
      <c r="H174" s="3">
        <v>1.95280448444182</v>
      </c>
      <c r="I174" s="3">
        <v>0.127426067500282</v>
      </c>
      <c r="J174" s="3">
        <v>1.9e-7</v>
      </c>
      <c r="K174" s="3">
        <v>5.90517134595915e-8</v>
      </c>
      <c r="L174" s="3">
        <v>-1.9e-7</v>
      </c>
      <c r="M174" s="3">
        <v>0.04135</v>
      </c>
      <c r="N174" s="3">
        <v>0.00088</v>
      </c>
      <c r="O174" s="3">
        <v>0.0212817412333736</v>
      </c>
      <c r="P174" s="3">
        <v>-0.00095</v>
      </c>
      <c r="Q174" s="3">
        <v>1.09</v>
      </c>
      <c r="R174" s="3">
        <v>1.295029</v>
      </c>
      <c r="S174" s="3">
        <v>0.03</v>
      </c>
      <c r="T174" s="3">
        <v>0.0275229357798165</v>
      </c>
      <c r="U174" s="3">
        <v>-0.03</v>
      </c>
      <c r="V174" s="3">
        <v>0.337</v>
      </c>
      <c r="W174" s="3">
        <v>0.058</v>
      </c>
      <c r="X174" s="3">
        <v>0.172106824925816</v>
      </c>
      <c r="Y174" s="3">
        <v>-0.06</v>
      </c>
      <c r="Z174" s="3">
        <v>5725</v>
      </c>
      <c r="AA174" s="3">
        <v>90</v>
      </c>
      <c r="AB174" s="3">
        <v>-90</v>
      </c>
      <c r="AC174" s="3">
        <v>0.91</v>
      </c>
      <c r="AD174" s="3">
        <v>0.06</v>
      </c>
      <c r="AE174" s="3">
        <v>0.0659340659340659</v>
      </c>
      <c r="AF174" s="3">
        <v>-0.06</v>
      </c>
      <c r="AG174" s="3">
        <v>843.695</v>
      </c>
      <c r="AH174" s="3">
        <v>13.668</v>
      </c>
      <c r="AI174" s="3">
        <v>0.016200167122005</v>
      </c>
      <c r="AJ174" s="3">
        <v>-13.668</v>
      </c>
      <c r="AK174" s="3">
        <v>43545</v>
      </c>
      <c r="AL174" s="3">
        <v>0.37736633192933</v>
      </c>
      <c r="AM174" s="3" t="s">
        <v>621</v>
      </c>
      <c r="AN174" s="3" t="s">
        <v>54</v>
      </c>
      <c r="AO174" s="3">
        <v>2014</v>
      </c>
      <c r="AP174" s="3" t="s">
        <v>300</v>
      </c>
      <c r="AQ174" s="3" t="s">
        <v>337</v>
      </c>
      <c r="AR174" s="3" t="s">
        <v>58</v>
      </c>
      <c r="AS174" s="3">
        <v>0.91</v>
      </c>
      <c r="AT174" s="3"/>
      <c r="AU174" s="3"/>
      <c r="AV174" s="3" t="s">
        <v>58</v>
      </c>
      <c r="AW174" s="3">
        <v>44867</v>
      </c>
      <c r="AX174" s="3">
        <v>6</v>
      </c>
      <c r="AY174" s="3">
        <v>4</v>
      </c>
      <c r="AZ174" s="3">
        <v>-4</v>
      </c>
      <c r="BA174" s="3">
        <v>41915</v>
      </c>
      <c r="BB174" s="3">
        <v>289.4346668</v>
      </c>
      <c r="BC174" s="3">
        <v>49.473455</v>
      </c>
      <c r="BD174" s="3">
        <f t="shared" si="12"/>
        <v>463.125</v>
      </c>
      <c r="BE174" s="3">
        <f t="shared" si="13"/>
        <v>4032358.34612014</v>
      </c>
      <c r="BF174" s="3">
        <f t="shared" si="14"/>
        <v>2358349095.37109</v>
      </c>
      <c r="BG174" s="3">
        <f t="shared" si="15"/>
        <v>3.2453867415746e-17</v>
      </c>
      <c r="BH174" s="3">
        <f t="shared" si="16"/>
        <v>0.000118770111572364</v>
      </c>
      <c r="BI174" s="3">
        <f t="shared" si="17"/>
        <v>0.118770111572364</v>
      </c>
    </row>
    <row r="175" spans="1:61">
      <c r="A175" s="3" t="s">
        <v>622</v>
      </c>
      <c r="B175" s="3" t="s">
        <v>623</v>
      </c>
      <c r="C175" s="3">
        <v>1</v>
      </c>
      <c r="D175" s="3">
        <v>1</v>
      </c>
      <c r="E175" s="3" t="s">
        <v>54</v>
      </c>
      <c r="F175" s="3" t="s">
        <v>70</v>
      </c>
      <c r="G175" s="3">
        <v>3.24406</v>
      </c>
      <c r="H175" s="3">
        <v>1.9368276788962</v>
      </c>
      <c r="I175" s="3">
        <v>0.126383535327648</v>
      </c>
      <c r="J175" s="3">
        <v>0.00016</v>
      </c>
      <c r="K175" s="3">
        <v>4.93209126834892e-5</v>
      </c>
      <c r="L175" s="3">
        <v>-0.00016</v>
      </c>
      <c r="M175" s="3">
        <v>0.0455</v>
      </c>
      <c r="N175" s="3">
        <v>0.00083</v>
      </c>
      <c r="O175" s="3">
        <v>0.0182417582417582</v>
      </c>
      <c r="P175" s="3">
        <v>-0.00088</v>
      </c>
      <c r="Q175" s="3">
        <v>1.86</v>
      </c>
      <c r="R175" s="3">
        <v>6.434856</v>
      </c>
      <c r="S175" s="3">
        <v>0.18</v>
      </c>
      <c r="T175" s="3">
        <v>0.0967741935483871</v>
      </c>
      <c r="U175" s="3">
        <v>-0.16</v>
      </c>
      <c r="V175" s="3">
        <v>0.858</v>
      </c>
      <c r="W175" s="3">
        <v>0.053</v>
      </c>
      <c r="X175" s="3">
        <v>0.0617715617715618</v>
      </c>
      <c r="Y175" s="3">
        <v>-0.051</v>
      </c>
      <c r="Z175" s="3">
        <v>5754</v>
      </c>
      <c r="AA175" s="3">
        <v>54</v>
      </c>
      <c r="AB175" s="3">
        <v>-55</v>
      </c>
      <c r="AC175" s="3">
        <v>1.21</v>
      </c>
      <c r="AD175" s="3">
        <v>0.08</v>
      </c>
      <c r="AE175" s="3">
        <v>0.0661157024793388</v>
      </c>
      <c r="AF175" s="3">
        <v>-0.07</v>
      </c>
      <c r="AG175" s="3">
        <v>197.572</v>
      </c>
      <c r="AH175" s="3">
        <v>1.005</v>
      </c>
      <c r="AI175" s="3">
        <v>0.0050867531836495</v>
      </c>
      <c r="AJ175" s="3">
        <v>-0.995</v>
      </c>
      <c r="AK175" s="3">
        <v>43545</v>
      </c>
      <c r="AL175" s="3">
        <v>0.357573239503408</v>
      </c>
      <c r="AM175" s="3" t="s">
        <v>623</v>
      </c>
      <c r="AN175" s="3" t="s">
        <v>54</v>
      </c>
      <c r="AO175" s="3">
        <v>2015</v>
      </c>
      <c r="AP175" s="3" t="s">
        <v>624</v>
      </c>
      <c r="AQ175" s="3" t="s">
        <v>116</v>
      </c>
      <c r="AR175" s="3" t="s">
        <v>58</v>
      </c>
      <c r="AS175" s="3">
        <v>1.39</v>
      </c>
      <c r="AT175" s="3">
        <v>0.04</v>
      </c>
      <c r="AU175" s="3">
        <v>-0.08</v>
      </c>
      <c r="AV175" s="3" t="s">
        <v>58</v>
      </c>
      <c r="AW175" s="3">
        <v>44843</v>
      </c>
      <c r="AX175" s="3">
        <v>5.4</v>
      </c>
      <c r="AY175" s="3">
        <v>0.4</v>
      </c>
      <c r="AZ175" s="3">
        <v>-0.5</v>
      </c>
      <c r="BA175" s="3">
        <v>42250</v>
      </c>
      <c r="BB175" s="3">
        <v>283.3054489</v>
      </c>
      <c r="BC175" s="3">
        <v>24.1272483</v>
      </c>
      <c r="BD175" s="3">
        <f t="shared" si="12"/>
        <v>432.09924786384</v>
      </c>
      <c r="BE175" s="3">
        <f t="shared" si="13"/>
        <v>4901023.87385054</v>
      </c>
      <c r="BF175" s="3">
        <f t="shared" si="14"/>
        <v>2367358470.6439</v>
      </c>
      <c r="BG175" s="3">
        <f t="shared" si="15"/>
        <v>8.58669934328849e-17</v>
      </c>
      <c r="BH175" s="3">
        <f t="shared" si="16"/>
        <v>0.000105014739758144</v>
      </c>
      <c r="BI175" s="3">
        <f t="shared" si="17"/>
        <v>0.105014739758144</v>
      </c>
    </row>
    <row r="176" spans="1:61">
      <c r="A176" s="3" t="s">
        <v>625</v>
      </c>
      <c r="B176" s="3" t="s">
        <v>626</v>
      </c>
      <c r="C176" s="3">
        <v>1</v>
      </c>
      <c r="D176" s="3">
        <v>1</v>
      </c>
      <c r="E176" s="3" t="s">
        <v>54</v>
      </c>
      <c r="F176" s="3" t="s">
        <v>103</v>
      </c>
      <c r="G176" s="3">
        <v>3.840401</v>
      </c>
      <c r="H176" s="3">
        <v>1.63607529526214</v>
      </c>
      <c r="I176" s="3">
        <v>0.106758583703891</v>
      </c>
      <c r="J176" s="3">
        <v>7e-6</v>
      </c>
      <c r="K176" s="3">
        <v>1.82272632467287e-6</v>
      </c>
      <c r="L176" s="3">
        <v>-7e-6</v>
      </c>
      <c r="M176" s="3">
        <v>0.0538</v>
      </c>
      <c r="N176" s="3">
        <v>0.0015</v>
      </c>
      <c r="O176" s="3">
        <v>0.0278810408921933</v>
      </c>
      <c r="P176" s="3">
        <v>-0.0015</v>
      </c>
      <c r="Q176" s="3">
        <v>1.38</v>
      </c>
      <c r="R176" s="3">
        <v>2.628072</v>
      </c>
      <c r="S176" s="3">
        <v>0.09</v>
      </c>
      <c r="T176" s="3">
        <v>0.0652173913043478</v>
      </c>
      <c r="U176" s="3">
        <v>-0.09</v>
      </c>
      <c r="V176" s="3">
        <v>0.55</v>
      </c>
      <c r="W176" s="3">
        <v>0.08</v>
      </c>
      <c r="X176" s="3">
        <v>0.145454545454545</v>
      </c>
      <c r="Y176" s="3">
        <v>-0.08</v>
      </c>
      <c r="Z176" s="3">
        <v>6120</v>
      </c>
      <c r="AA176" s="3">
        <v>140</v>
      </c>
      <c r="AB176" s="3">
        <v>-140</v>
      </c>
      <c r="AC176" s="3">
        <v>1.41</v>
      </c>
      <c r="AD176" s="3">
        <v>0.12</v>
      </c>
      <c r="AE176" s="3">
        <v>0.0851063829787234</v>
      </c>
      <c r="AF176" s="3">
        <v>-0.12</v>
      </c>
      <c r="AG176" s="3">
        <v>715.383</v>
      </c>
      <c r="AH176" s="3">
        <v>10.775</v>
      </c>
      <c r="AI176" s="3">
        <v>0.0150618619676453</v>
      </c>
      <c r="AJ176" s="3">
        <v>-10.466</v>
      </c>
      <c r="AK176" s="3">
        <v>43399</v>
      </c>
      <c r="AL176" s="3">
        <v>0.352455714122112</v>
      </c>
      <c r="AM176" s="3" t="s">
        <v>626</v>
      </c>
      <c r="AN176" s="3" t="s">
        <v>54</v>
      </c>
      <c r="AO176" s="3">
        <v>2018</v>
      </c>
      <c r="AP176" s="3" t="s">
        <v>103</v>
      </c>
      <c r="AQ176" s="3" t="s">
        <v>198</v>
      </c>
      <c r="AR176" s="3" t="s">
        <v>103</v>
      </c>
      <c r="AS176" s="3">
        <v>2.11</v>
      </c>
      <c r="AT176" s="3">
        <v>0.1</v>
      </c>
      <c r="AU176" s="3">
        <v>-0.1</v>
      </c>
      <c r="AV176" s="3" t="s">
        <v>58</v>
      </c>
      <c r="AW176" s="3">
        <v>44987</v>
      </c>
      <c r="AX176" s="3">
        <v>3.4</v>
      </c>
      <c r="AY176" s="3">
        <v>0.95</v>
      </c>
      <c r="AZ176" s="3">
        <v>-0.95</v>
      </c>
      <c r="BA176" s="3">
        <v>43399</v>
      </c>
      <c r="BB176" s="3">
        <v>68.1364792</v>
      </c>
      <c r="BC176" s="3">
        <v>-38.9682973</v>
      </c>
      <c r="BD176" s="3">
        <f t="shared" si="12"/>
        <v>378.587747084211</v>
      </c>
      <c r="BE176" s="3">
        <f t="shared" si="13"/>
        <v>11527881.5621148</v>
      </c>
      <c r="BF176" s="3">
        <f t="shared" si="14"/>
        <v>3982767499.79781</v>
      </c>
      <c r="BG176" s="3">
        <f t="shared" si="15"/>
        <v>4.0776251405852e-16</v>
      </c>
      <c r="BH176" s="3">
        <f t="shared" si="16"/>
        <v>0.00011743921493172</v>
      </c>
      <c r="BI176" s="3">
        <f t="shared" si="17"/>
        <v>0.11743921493172</v>
      </c>
    </row>
    <row r="177" spans="1:61">
      <c r="A177" s="3" t="s">
        <v>627</v>
      </c>
      <c r="B177" s="3" t="s">
        <v>628</v>
      </c>
      <c r="C177" s="3">
        <v>1</v>
      </c>
      <c r="D177" s="3">
        <v>1</v>
      </c>
      <c r="E177" s="3" t="s">
        <v>54</v>
      </c>
      <c r="F177" s="3" t="s">
        <v>117</v>
      </c>
      <c r="G177" s="3">
        <v>4.0379156</v>
      </c>
      <c r="H177" s="3">
        <v>1.55604668903927</v>
      </c>
      <c r="I177" s="3">
        <v>0.101536488681192</v>
      </c>
      <c r="J177" s="3">
        <v>1.2e-6</v>
      </c>
      <c r="K177" s="3">
        <v>2.97183031760248e-7</v>
      </c>
      <c r="L177" s="3">
        <v>-1.2e-6</v>
      </c>
      <c r="M177" s="3">
        <v>0.0495</v>
      </c>
      <c r="N177" s="3">
        <v>0.0012</v>
      </c>
      <c r="O177" s="3">
        <v>0.0242424242424242</v>
      </c>
      <c r="P177" s="3">
        <v>-0.0012</v>
      </c>
      <c r="Q177" s="3">
        <v>1.256</v>
      </c>
      <c r="R177" s="3">
        <v>1.981385216</v>
      </c>
      <c r="S177" s="3">
        <v>0.046</v>
      </c>
      <c r="T177" s="3">
        <v>0.036624203821656</v>
      </c>
      <c r="U177" s="3">
        <v>-0.045</v>
      </c>
      <c r="V177" s="3">
        <v>0.459</v>
      </c>
      <c r="W177" s="3">
        <v>0.053</v>
      </c>
      <c r="X177" s="3">
        <v>0.115468409586057</v>
      </c>
      <c r="Y177" s="3">
        <v>-0.032</v>
      </c>
      <c r="Z177" s="3"/>
      <c r="AA177" s="3"/>
      <c r="AB177" s="3"/>
      <c r="AC177" s="3">
        <v>0.99</v>
      </c>
      <c r="AD177" s="3">
        <v>0.07</v>
      </c>
      <c r="AE177" s="3">
        <v>0.0707070707070707</v>
      </c>
      <c r="AF177" s="3">
        <v>-0.07</v>
      </c>
      <c r="AG177" s="3">
        <v>882.472</v>
      </c>
      <c r="AH177" s="3">
        <v>25.62</v>
      </c>
      <c r="AI177" s="3">
        <v>0.0290320826043206</v>
      </c>
      <c r="AJ177" s="3">
        <v>-25.62</v>
      </c>
      <c r="AK177" s="3">
        <v>43748</v>
      </c>
      <c r="AL177" s="3">
        <v>0.328908851001055</v>
      </c>
      <c r="AM177" s="3" t="s">
        <v>628</v>
      </c>
      <c r="AN177" s="3" t="s">
        <v>54</v>
      </c>
      <c r="AO177" s="3">
        <v>2009</v>
      </c>
      <c r="AP177" s="3" t="s">
        <v>629</v>
      </c>
      <c r="AQ177" s="3" t="s">
        <v>72</v>
      </c>
      <c r="AR177" s="3" t="s">
        <v>117</v>
      </c>
      <c r="AS177" s="3">
        <v>1.11</v>
      </c>
      <c r="AT177" s="3">
        <v>0.04</v>
      </c>
      <c r="AU177" s="3">
        <v>-0.03</v>
      </c>
      <c r="AV177" s="3" t="s">
        <v>58</v>
      </c>
      <c r="AW177" s="3">
        <v>44814</v>
      </c>
      <c r="AX177" s="3">
        <v>6.9</v>
      </c>
      <c r="AY177" s="3">
        <v>1.4</v>
      </c>
      <c r="AZ177" s="3">
        <v>-1.4</v>
      </c>
      <c r="BA177" s="3">
        <v>41773</v>
      </c>
      <c r="BB177" s="3">
        <v>101.2772396</v>
      </c>
      <c r="BC177" s="3">
        <v>0.8152163</v>
      </c>
      <c r="BD177" s="3">
        <f t="shared" si="12"/>
        <v>437.375380417406</v>
      </c>
      <c r="BE177" s="3">
        <f t="shared" si="13"/>
        <v>3112496.7196721</v>
      </c>
      <c r="BF177" s="3">
        <f t="shared" si="14"/>
        <v>1270277204.23308</v>
      </c>
      <c r="BG177" s="3">
        <f t="shared" si="15"/>
        <v>3.51994210961702e-17</v>
      </c>
      <c r="BH177" s="3">
        <f t="shared" si="16"/>
        <v>3.12798222726795e-5</v>
      </c>
      <c r="BI177" s="3">
        <f t="shared" si="17"/>
        <v>0.0312798222726795</v>
      </c>
    </row>
    <row r="178" spans="1:61">
      <c r="A178" s="3" t="s">
        <v>630</v>
      </c>
      <c r="B178" s="3" t="s">
        <v>631</v>
      </c>
      <c r="C178" s="3">
        <v>1</v>
      </c>
      <c r="D178" s="3">
        <v>2</v>
      </c>
      <c r="E178" s="3" t="s">
        <v>54</v>
      </c>
      <c r="F178" s="3" t="s">
        <v>70</v>
      </c>
      <c r="G178" s="3">
        <v>10.338523</v>
      </c>
      <c r="H178" s="3">
        <v>0.607744955444796</v>
      </c>
      <c r="I178" s="3">
        <v>0.0396570933406066</v>
      </c>
      <c r="J178" s="3">
        <v>9e-6</v>
      </c>
      <c r="K178" s="3">
        <v>8.70530539033477e-7</v>
      </c>
      <c r="L178" s="3">
        <v>-9e-6</v>
      </c>
      <c r="M178" s="3">
        <v>0.0882</v>
      </c>
      <c r="N178" s="3">
        <v>0.0013</v>
      </c>
      <c r="O178" s="3">
        <v>0.0147392290249433</v>
      </c>
      <c r="P178" s="3">
        <v>-0.0014</v>
      </c>
      <c r="Q178" s="3">
        <v>1.01</v>
      </c>
      <c r="R178" s="3">
        <v>1.030301</v>
      </c>
      <c r="S178" s="3">
        <v>0.029</v>
      </c>
      <c r="T178" s="3">
        <v>0.0287128712871287</v>
      </c>
      <c r="U178" s="3">
        <v>-0.029</v>
      </c>
      <c r="V178" s="3">
        <v>0.537</v>
      </c>
      <c r="W178" s="3">
        <v>0.017</v>
      </c>
      <c r="X178" s="3">
        <v>0.031657355679702</v>
      </c>
      <c r="Y178" s="3">
        <v>-0.017</v>
      </c>
      <c r="Z178" s="3">
        <v>5246</v>
      </c>
      <c r="AA178" s="3">
        <v>80</v>
      </c>
      <c r="AB178" s="3">
        <v>-80</v>
      </c>
      <c r="AC178" s="3">
        <v>0.86</v>
      </c>
      <c r="AD178" s="3">
        <v>0.04</v>
      </c>
      <c r="AE178" s="3">
        <v>0.0465116279069767</v>
      </c>
      <c r="AF178" s="3">
        <v>-0.04</v>
      </c>
      <c r="AG178" s="3">
        <v>92.3831</v>
      </c>
      <c r="AH178" s="3">
        <v>0.4851</v>
      </c>
      <c r="AI178" s="3">
        <v>0.00525096040293084</v>
      </c>
      <c r="AJ178" s="3">
        <v>-0.4802</v>
      </c>
      <c r="AK178" s="3">
        <v>43545</v>
      </c>
      <c r="AL178" s="3">
        <v>0.320908901027317</v>
      </c>
      <c r="AM178" s="3" t="s">
        <v>631</v>
      </c>
      <c r="AN178" s="3" t="s">
        <v>54</v>
      </c>
      <c r="AO178" s="3">
        <v>2010</v>
      </c>
      <c r="AP178" s="3" t="s">
        <v>632</v>
      </c>
      <c r="AQ178" s="3" t="s">
        <v>181</v>
      </c>
      <c r="AR178" s="3" t="s">
        <v>632</v>
      </c>
      <c r="AS178" s="3">
        <v>0.84</v>
      </c>
      <c r="AT178" s="3">
        <v>0.02</v>
      </c>
      <c r="AU178" s="3">
        <v>-0.02</v>
      </c>
      <c r="AV178" s="3" t="s">
        <v>58</v>
      </c>
      <c r="AW178" s="3">
        <v>44619</v>
      </c>
      <c r="AX178" s="3">
        <v>7.8</v>
      </c>
      <c r="AY178" s="3">
        <v>3.3</v>
      </c>
      <c r="AZ178" s="3">
        <v>-3.3</v>
      </c>
      <c r="BA178" s="3">
        <v>44585</v>
      </c>
      <c r="BB178" s="3">
        <v>324.5359781</v>
      </c>
      <c r="BC178" s="3">
        <v>30.4881882</v>
      </c>
      <c r="BD178" s="3">
        <f t="shared" si="12"/>
        <v>468.605960012171</v>
      </c>
      <c r="BE178" s="3">
        <f t="shared" si="13"/>
        <v>2479801.13357311</v>
      </c>
      <c r="BF178" s="3">
        <f t="shared" si="14"/>
        <v>318771645.247237</v>
      </c>
      <c r="BG178" s="3">
        <f t="shared" si="15"/>
        <v>1.72071744616048e-17</v>
      </c>
      <c r="BH178" s="3">
        <f t="shared" si="16"/>
        <v>0.00310829597039374</v>
      </c>
      <c r="BI178" s="3">
        <f t="shared" si="17"/>
        <v>3.10829597039374</v>
      </c>
    </row>
    <row r="179" spans="1:61">
      <c r="A179" s="3" t="s">
        <v>633</v>
      </c>
      <c r="B179" s="3" t="s">
        <v>634</v>
      </c>
      <c r="C179" s="3">
        <v>1</v>
      </c>
      <c r="D179" s="3">
        <v>1</v>
      </c>
      <c r="E179" s="3" t="s">
        <v>54</v>
      </c>
      <c r="F179" s="3" t="s">
        <v>635</v>
      </c>
      <c r="G179" s="3">
        <v>4.511164</v>
      </c>
      <c r="H179" s="3">
        <v>1.3928079759459</v>
      </c>
      <c r="I179" s="3">
        <v>0.0908846966359477</v>
      </c>
      <c r="J179" s="3">
        <v>6.1e-5</v>
      </c>
      <c r="K179" s="3">
        <v>1.35220089537866e-5</v>
      </c>
      <c r="L179" s="3">
        <v>-6.1e-5</v>
      </c>
      <c r="M179" s="3">
        <v>0.063</v>
      </c>
      <c r="N179" s="3">
        <v>0.0024</v>
      </c>
      <c r="O179" s="3">
        <v>0.0380952380952381</v>
      </c>
      <c r="P179" s="3">
        <v>-0.003</v>
      </c>
      <c r="Q179" s="3">
        <v>1.595</v>
      </c>
      <c r="R179" s="3">
        <v>4.057719875</v>
      </c>
      <c r="S179" s="3">
        <v>0.047</v>
      </c>
      <c r="T179" s="3">
        <v>0.0294670846394984</v>
      </c>
      <c r="U179" s="3">
        <v>-0.045</v>
      </c>
      <c r="V179" s="3">
        <v>0.74</v>
      </c>
      <c r="W179" s="3">
        <v>0.13</v>
      </c>
      <c r="X179" s="3">
        <v>0.175675675675676</v>
      </c>
      <c r="Y179" s="3">
        <v>-0.12</v>
      </c>
      <c r="Z179" s="3">
        <v>6478</v>
      </c>
      <c r="AA179" s="3">
        <v>94</v>
      </c>
      <c r="AB179" s="3">
        <v>-89</v>
      </c>
      <c r="AC179" s="3">
        <v>1.64</v>
      </c>
      <c r="AD179" s="3">
        <v>0.19</v>
      </c>
      <c r="AE179" s="3">
        <v>0.115853658536585</v>
      </c>
      <c r="AF179" s="3">
        <v>-0.22</v>
      </c>
      <c r="AG179" s="3">
        <v>356.391</v>
      </c>
      <c r="AH179" s="3">
        <v>8.2</v>
      </c>
      <c r="AI179" s="3">
        <v>0.0230084373623352</v>
      </c>
      <c r="AJ179" s="3">
        <v>-7.845</v>
      </c>
      <c r="AK179" s="3">
        <v>43377</v>
      </c>
      <c r="AL179" s="3">
        <v>0.318661376818488</v>
      </c>
      <c r="AM179" s="3" t="s">
        <v>634</v>
      </c>
      <c r="AN179" s="3" t="s">
        <v>54</v>
      </c>
      <c r="AO179" s="3">
        <v>2018</v>
      </c>
      <c r="AP179" s="3" t="s">
        <v>635</v>
      </c>
      <c r="AQ179" s="3" t="s">
        <v>347</v>
      </c>
      <c r="AR179" s="3" t="s">
        <v>635</v>
      </c>
      <c r="AS179" s="3">
        <v>1.7</v>
      </c>
      <c r="AT179" s="3">
        <v>0.05</v>
      </c>
      <c r="AU179" s="3">
        <v>-0.04</v>
      </c>
      <c r="AV179" s="3" t="s">
        <v>58</v>
      </c>
      <c r="AW179" s="3">
        <v>44992</v>
      </c>
      <c r="AX179" s="3">
        <v>2.17</v>
      </c>
      <c r="AY179" s="3">
        <v>0.37</v>
      </c>
      <c r="AZ179" s="3">
        <v>-0.37</v>
      </c>
      <c r="BA179" s="3">
        <v>43377</v>
      </c>
      <c r="BB179" s="3">
        <v>215.1227617</v>
      </c>
      <c r="BC179" s="3">
        <v>-31.2020698</v>
      </c>
      <c r="BD179" s="3">
        <f t="shared" si="12"/>
        <v>454.878791628637</v>
      </c>
      <c r="BE179" s="3">
        <f t="shared" si="13"/>
        <v>26367604.8506005</v>
      </c>
      <c r="BF179" s="3">
        <f t="shared" si="14"/>
        <v>6643387465.50781</v>
      </c>
      <c r="BG179" s="3">
        <f t="shared" si="15"/>
        <v>7.27428882744089e-16</v>
      </c>
      <c r="BH179" s="3">
        <f t="shared" si="16"/>
        <v>0.00033118797664457</v>
      </c>
      <c r="BI179" s="3">
        <f t="shared" si="17"/>
        <v>0.33118797664457</v>
      </c>
    </row>
    <row r="180" spans="1:61">
      <c r="A180" s="3" t="s">
        <v>636</v>
      </c>
      <c r="B180" s="3" t="s">
        <v>637</v>
      </c>
      <c r="C180" s="3">
        <v>1</v>
      </c>
      <c r="D180" s="3">
        <v>1</v>
      </c>
      <c r="E180" s="3" t="s">
        <v>54</v>
      </c>
      <c r="F180" s="3" t="s">
        <v>209</v>
      </c>
      <c r="G180" s="3">
        <v>5.1817</v>
      </c>
      <c r="H180" s="3">
        <v>1.2125721674354</v>
      </c>
      <c r="I180" s="3">
        <v>0.0791237955912168</v>
      </c>
      <c r="J180" s="3">
        <v>1e-5</v>
      </c>
      <c r="K180" s="3">
        <v>1.92986857594998e-6</v>
      </c>
      <c r="L180" s="3">
        <v>-1e-5</v>
      </c>
      <c r="M180" s="3">
        <v>0.0627</v>
      </c>
      <c r="N180" s="3">
        <v>0.0012</v>
      </c>
      <c r="O180" s="3">
        <v>0.0191387559808612</v>
      </c>
      <c r="P180" s="3">
        <v>-0.0012</v>
      </c>
      <c r="Q180" s="3">
        <v>1.33</v>
      </c>
      <c r="R180" s="3">
        <v>2.352637</v>
      </c>
      <c r="S180" s="3">
        <v>0.09</v>
      </c>
      <c r="T180" s="3">
        <v>0.0676691729323308</v>
      </c>
      <c r="U180" s="3">
        <v>-0.09</v>
      </c>
      <c r="V180" s="3">
        <v>0.57</v>
      </c>
      <c r="W180" s="3">
        <v>0.1</v>
      </c>
      <c r="X180" s="3">
        <v>0.175438596491228</v>
      </c>
      <c r="Y180" s="3">
        <v>-0.1</v>
      </c>
      <c r="Z180" s="3">
        <v>6000</v>
      </c>
      <c r="AA180" s="3">
        <v>100</v>
      </c>
      <c r="AB180" s="3">
        <v>-100</v>
      </c>
      <c r="AC180" s="3">
        <v>1.23</v>
      </c>
      <c r="AD180" s="3">
        <v>0.07</v>
      </c>
      <c r="AE180" s="3">
        <v>0.0569105691056911</v>
      </c>
      <c r="AF180" s="3">
        <v>-0.07</v>
      </c>
      <c r="AG180" s="3">
        <v>663.231</v>
      </c>
      <c r="AH180" s="3">
        <v>16.965</v>
      </c>
      <c r="AI180" s="3">
        <v>0.0255793230412933</v>
      </c>
      <c r="AJ180" s="3">
        <v>-16.152</v>
      </c>
      <c r="AK180" s="3">
        <v>43748</v>
      </c>
      <c r="AL180" s="3">
        <v>0.309702571336185</v>
      </c>
      <c r="AM180" s="3" t="s">
        <v>637</v>
      </c>
      <c r="AN180" s="3" t="s">
        <v>54</v>
      </c>
      <c r="AO180" s="3">
        <v>2019</v>
      </c>
      <c r="AP180" s="3" t="s">
        <v>209</v>
      </c>
      <c r="AQ180" s="3" t="s">
        <v>193</v>
      </c>
      <c r="AR180" s="3" t="s">
        <v>209</v>
      </c>
      <c r="AS180" s="3">
        <v>1.65</v>
      </c>
      <c r="AT180" s="3">
        <v>0.09</v>
      </c>
      <c r="AU180" s="3">
        <v>-0.09</v>
      </c>
      <c r="AV180" s="3" t="s">
        <v>58</v>
      </c>
      <c r="AW180" s="3">
        <v>44818</v>
      </c>
      <c r="AX180" s="3">
        <v>4.7</v>
      </c>
      <c r="AY180" s="3">
        <v>1.1</v>
      </c>
      <c r="AZ180" s="3">
        <v>-1.1</v>
      </c>
      <c r="BA180" s="3">
        <v>43748</v>
      </c>
      <c r="BB180" s="3">
        <v>209.51701</v>
      </c>
      <c r="BC180" s="3">
        <v>-30.348153</v>
      </c>
      <c r="BD180" s="3">
        <f t="shared" si="12"/>
        <v>399.860780104662</v>
      </c>
      <c r="BE180" s="3">
        <f t="shared" si="13"/>
        <v>6336796.1026893</v>
      </c>
      <c r="BF180" s="3">
        <f t="shared" si="14"/>
        <v>1611887218.3658</v>
      </c>
      <c r="BG180" s="3">
        <f t="shared" si="15"/>
        <v>1.44768061244817e-16</v>
      </c>
      <c r="BH180" s="3">
        <f t="shared" si="16"/>
        <v>6.82253835052731e-5</v>
      </c>
      <c r="BI180" s="3">
        <f t="shared" si="17"/>
        <v>0.0682253835052731</v>
      </c>
    </row>
    <row r="181" spans="1:61">
      <c r="A181" s="3" t="s">
        <v>638</v>
      </c>
      <c r="B181" s="3" t="s">
        <v>639</v>
      </c>
      <c r="C181" s="3">
        <v>1</v>
      </c>
      <c r="D181" s="3">
        <v>1</v>
      </c>
      <c r="E181" s="3" t="s">
        <v>54</v>
      </c>
      <c r="F181" s="3" t="s">
        <v>640</v>
      </c>
      <c r="G181" s="3">
        <v>16.202159</v>
      </c>
      <c r="H181" s="3">
        <v>0.387799255642412</v>
      </c>
      <c r="I181" s="3">
        <v>0.0253050085247903</v>
      </c>
      <c r="J181" s="3">
        <v>8.5e-5</v>
      </c>
      <c r="K181" s="3">
        <v>5.2462144088328e-6</v>
      </c>
      <c r="L181" s="3">
        <v>-8.3e-5</v>
      </c>
      <c r="M181" s="3">
        <v>0.1163</v>
      </c>
      <c r="N181" s="3">
        <v>0.0017</v>
      </c>
      <c r="O181" s="3">
        <v>0.0146173688736028</v>
      </c>
      <c r="P181" s="3">
        <v>-0.0015</v>
      </c>
      <c r="Q181" s="3">
        <v>0.223</v>
      </c>
      <c r="R181" s="3">
        <v>0.011089567</v>
      </c>
      <c r="S181" s="3">
        <v>0.007</v>
      </c>
      <c r="T181" s="3">
        <v>0.031390134529148</v>
      </c>
      <c r="U181" s="3">
        <v>-0.007</v>
      </c>
      <c r="V181" s="3">
        <v>0.04531</v>
      </c>
      <c r="W181" s="3">
        <v>0.00503</v>
      </c>
      <c r="X181" s="3">
        <v>0.111013021408078</v>
      </c>
      <c r="Y181" s="3">
        <v>-0.00503</v>
      </c>
      <c r="Z181" s="3">
        <v>5070</v>
      </c>
      <c r="AA181" s="3">
        <v>60</v>
      </c>
      <c r="AB181" s="3">
        <v>-57</v>
      </c>
      <c r="AC181" s="3">
        <v>0.8</v>
      </c>
      <c r="AD181" s="3">
        <v>0.04</v>
      </c>
      <c r="AE181" s="3">
        <v>0.05</v>
      </c>
      <c r="AF181" s="3">
        <v>-0.03</v>
      </c>
      <c r="AG181" s="3">
        <v>28.2938</v>
      </c>
      <c r="AH181" s="3">
        <v>0.0312</v>
      </c>
      <c r="AI181" s="3">
        <v>0.00110271508245623</v>
      </c>
      <c r="AJ181" s="3">
        <v>-0.0312</v>
      </c>
      <c r="AK181" s="3">
        <v>44518</v>
      </c>
      <c r="AL181" s="3">
        <v>0.308804199690453</v>
      </c>
      <c r="AM181" s="3" t="s">
        <v>639</v>
      </c>
      <c r="AN181" s="3" t="s">
        <v>54</v>
      </c>
      <c r="AO181" s="3">
        <v>2021</v>
      </c>
      <c r="AP181" s="3" t="s">
        <v>640</v>
      </c>
      <c r="AQ181" s="3" t="s">
        <v>92</v>
      </c>
      <c r="AR181" s="3" t="s">
        <v>112</v>
      </c>
      <c r="AS181" s="3">
        <v>0.78</v>
      </c>
      <c r="AT181" s="3">
        <v>0.05</v>
      </c>
      <c r="AU181" s="3">
        <v>-0.05</v>
      </c>
      <c r="AV181" s="3" t="s">
        <v>58</v>
      </c>
      <c r="AW181" s="3">
        <v>44698</v>
      </c>
      <c r="AX181" s="3">
        <v>7.1</v>
      </c>
      <c r="AY181" s="3">
        <v>4.5</v>
      </c>
      <c r="AZ181" s="3">
        <v>-4.5</v>
      </c>
      <c r="BA181" s="3">
        <v>44518</v>
      </c>
      <c r="BB181" s="3">
        <v>325.2016451</v>
      </c>
      <c r="BC181" s="3">
        <v>84.3337613</v>
      </c>
      <c r="BD181" s="3">
        <f t="shared" si="12"/>
        <v>469.024919380623</v>
      </c>
      <c r="BE181" s="3">
        <f t="shared" si="13"/>
        <v>2951969.03548164</v>
      </c>
      <c r="BF181" s="3">
        <f t="shared" si="14"/>
        <v>218249053.133824</v>
      </c>
      <c r="BG181" s="3">
        <f t="shared" si="15"/>
        <v>1.7677597786095e-17</v>
      </c>
      <c r="BH181" s="3">
        <f t="shared" si="16"/>
        <v>465.332779490322</v>
      </c>
      <c r="BI181" s="3">
        <f t="shared" si="17"/>
        <v>465332.779490322</v>
      </c>
    </row>
    <row r="182" spans="1:61">
      <c r="A182" s="3" t="s">
        <v>641</v>
      </c>
      <c r="B182" s="3" t="s">
        <v>642</v>
      </c>
      <c r="C182" s="3">
        <v>1</v>
      </c>
      <c r="D182" s="3">
        <v>1</v>
      </c>
      <c r="E182" s="3" t="s">
        <v>54</v>
      </c>
      <c r="F182" s="3" t="s">
        <v>70</v>
      </c>
      <c r="G182" s="3">
        <v>3.585722</v>
      </c>
      <c r="H182" s="3">
        <v>1.75227895525643</v>
      </c>
      <c r="I182" s="3">
        <v>0.114341204258168</v>
      </c>
      <c r="J182" s="3">
        <v>4e-6</v>
      </c>
      <c r="K182" s="3">
        <v>1.11553544864884e-6</v>
      </c>
      <c r="L182" s="3">
        <v>-4e-6</v>
      </c>
      <c r="M182" s="3">
        <v>0.05057</v>
      </c>
      <c r="N182" s="3">
        <v>0.00085</v>
      </c>
      <c r="O182" s="3">
        <v>0.0168083844176389</v>
      </c>
      <c r="P182" s="3">
        <v>-0.0009</v>
      </c>
      <c r="Q182" s="3">
        <v>1.41</v>
      </c>
      <c r="R182" s="3">
        <v>2.803221</v>
      </c>
      <c r="S182" s="3">
        <v>0.05</v>
      </c>
      <c r="T182" s="3">
        <v>0.0354609929078014</v>
      </c>
      <c r="U182" s="3">
        <v>-0.05</v>
      </c>
      <c r="V182" s="3">
        <v>0.497</v>
      </c>
      <c r="W182" s="3">
        <v>0.049</v>
      </c>
      <c r="X182" s="3">
        <v>0.0985915492957747</v>
      </c>
      <c r="Y182" s="3">
        <v>-0.048</v>
      </c>
      <c r="Z182" s="3">
        <v>6380</v>
      </c>
      <c r="AA182" s="3">
        <v>120</v>
      </c>
      <c r="AB182" s="3">
        <v>-120</v>
      </c>
      <c r="AC182" s="3">
        <v>1.34</v>
      </c>
      <c r="AD182" s="3">
        <v>0.07</v>
      </c>
      <c r="AE182" s="3">
        <v>0.0522388059701493</v>
      </c>
      <c r="AF182" s="3">
        <v>-0.07</v>
      </c>
      <c r="AG182" s="3">
        <v>201.224</v>
      </c>
      <c r="AH182" s="3">
        <v>1.152</v>
      </c>
      <c r="AI182" s="3">
        <v>0.00572496322506262</v>
      </c>
      <c r="AJ182" s="3">
        <v>-1.139</v>
      </c>
      <c r="AK182" s="3">
        <v>43545</v>
      </c>
      <c r="AL182" s="3">
        <v>0.298910107549315</v>
      </c>
      <c r="AM182" s="3" t="s">
        <v>642</v>
      </c>
      <c r="AN182" s="3" t="s">
        <v>54</v>
      </c>
      <c r="AO182" s="3">
        <v>2014</v>
      </c>
      <c r="AP182" s="3" t="s">
        <v>212</v>
      </c>
      <c r="AQ182" s="3" t="s">
        <v>643</v>
      </c>
      <c r="AR182" s="3" t="s">
        <v>212</v>
      </c>
      <c r="AS182" s="3">
        <v>1.29</v>
      </c>
      <c r="AT182" s="3">
        <v>0.04</v>
      </c>
      <c r="AU182" s="3">
        <v>-0.04</v>
      </c>
      <c r="AV182" s="3" t="s">
        <v>58</v>
      </c>
      <c r="AW182" s="3">
        <v>44646</v>
      </c>
      <c r="AX182" s="3">
        <v>0.9</v>
      </c>
      <c r="AY182" s="3">
        <v>1.3</v>
      </c>
      <c r="AZ182" s="3">
        <v>-0.4</v>
      </c>
      <c r="BA182" s="3">
        <v>44585</v>
      </c>
      <c r="BB182" s="3">
        <v>98.3511016</v>
      </c>
      <c r="BC182" s="3">
        <v>-23.486086</v>
      </c>
      <c r="BD182" s="3">
        <f t="shared" si="12"/>
        <v>472.014966535724</v>
      </c>
      <c r="BE182" s="3">
        <f t="shared" si="13"/>
        <v>131465637.377459</v>
      </c>
      <c r="BF182" s="3">
        <f t="shared" si="14"/>
        <v>51407483412.6315</v>
      </c>
      <c r="BG182" s="3">
        <f t="shared" si="15"/>
        <v>2.16707413686095e-15</v>
      </c>
      <c r="BH182" s="3">
        <f t="shared" si="16"/>
        <v>0.00869014989517898</v>
      </c>
      <c r="BI182" s="3">
        <f t="shared" si="17"/>
        <v>8.69014989517898</v>
      </c>
    </row>
    <row r="183" spans="1:61">
      <c r="A183" s="3" t="s">
        <v>644</v>
      </c>
      <c r="B183" s="3" t="s">
        <v>645</v>
      </c>
      <c r="C183" s="3">
        <v>1</v>
      </c>
      <c r="D183" s="3">
        <v>1</v>
      </c>
      <c r="E183" s="3" t="s">
        <v>54</v>
      </c>
      <c r="F183" s="3" t="s">
        <v>129</v>
      </c>
      <c r="G183" s="3">
        <v>5.147878</v>
      </c>
      <c r="H183" s="3">
        <v>1.22053887057929</v>
      </c>
      <c r="I183" s="3">
        <v>0.079643645714799</v>
      </c>
      <c r="J183" s="3">
        <v>5e-6</v>
      </c>
      <c r="K183" s="3">
        <v>9.71273989010618e-7</v>
      </c>
      <c r="L183" s="3">
        <v>-9e-6</v>
      </c>
      <c r="M183" s="3">
        <v>0.0653</v>
      </c>
      <c r="N183" s="3">
        <v>0.0013</v>
      </c>
      <c r="O183" s="3">
        <v>0.0199081163859112</v>
      </c>
      <c r="P183" s="3">
        <v>-0.0013</v>
      </c>
      <c r="Q183" s="3">
        <v>1.64</v>
      </c>
      <c r="R183" s="3">
        <v>4.410944</v>
      </c>
      <c r="S183" s="3">
        <v>0.05</v>
      </c>
      <c r="T183" s="3">
        <v>0.0304878048780488</v>
      </c>
      <c r="U183" s="3">
        <v>-0.05</v>
      </c>
      <c r="V183" s="3">
        <v>0.8</v>
      </c>
      <c r="W183" s="3">
        <v>0.09</v>
      </c>
      <c r="X183" s="3">
        <v>0.1125</v>
      </c>
      <c r="Y183" s="3">
        <v>-0.09</v>
      </c>
      <c r="Z183" s="3">
        <v>6150</v>
      </c>
      <c r="AA183" s="3">
        <v>92</v>
      </c>
      <c r="AB183" s="3">
        <v>-85</v>
      </c>
      <c r="AC183" s="3">
        <v>1.54</v>
      </c>
      <c r="AD183" s="3">
        <v>0.09</v>
      </c>
      <c r="AE183" s="3">
        <v>0.0584415584415584</v>
      </c>
      <c r="AF183" s="3">
        <v>-0.09</v>
      </c>
      <c r="AG183" s="3">
        <v>371.414</v>
      </c>
      <c r="AH183" s="3">
        <v>6.271</v>
      </c>
      <c r="AI183" s="3">
        <v>0.0168841239156305</v>
      </c>
      <c r="AJ183" s="3">
        <v>-6.07</v>
      </c>
      <c r="AK183" s="3">
        <v>44182</v>
      </c>
      <c r="AL183" s="3">
        <v>0.292530236028311</v>
      </c>
      <c r="AM183" s="3" t="s">
        <v>645</v>
      </c>
      <c r="AN183" s="3" t="s">
        <v>54</v>
      </c>
      <c r="AO183" s="3">
        <v>2020</v>
      </c>
      <c r="AP183" s="3" t="s">
        <v>129</v>
      </c>
      <c r="AQ183" s="3" t="s">
        <v>80</v>
      </c>
      <c r="AR183" s="3" t="s">
        <v>112</v>
      </c>
      <c r="AS183" s="3">
        <v>2.9</v>
      </c>
      <c r="AT183" s="3">
        <v>0.14</v>
      </c>
      <c r="AU183" s="3">
        <v>-0.14</v>
      </c>
      <c r="AV183" s="3" t="s">
        <v>58</v>
      </c>
      <c r="AW183" s="3">
        <v>44726</v>
      </c>
      <c r="AX183" s="3">
        <v>2.55</v>
      </c>
      <c r="AY183" s="3">
        <v>0.49</v>
      </c>
      <c r="AZ183" s="3">
        <v>-0.25</v>
      </c>
      <c r="BA183" s="3">
        <v>44182</v>
      </c>
      <c r="BB183" s="3">
        <v>17.47474</v>
      </c>
      <c r="BC183" s="3">
        <v>25.6816494</v>
      </c>
      <c r="BD183" s="3">
        <f t="shared" si="12"/>
        <v>337.488972520993</v>
      </c>
      <c r="BE183" s="3">
        <f t="shared" si="13"/>
        <v>19594122.5614221</v>
      </c>
      <c r="BF183" s="3">
        <f t="shared" si="14"/>
        <v>4595147513.63646</v>
      </c>
      <c r="BG183" s="3">
        <f t="shared" si="15"/>
        <v>1.16709909041232e-15</v>
      </c>
      <c r="BH183" s="3">
        <f t="shared" si="16"/>
        <v>0.000195917192864434</v>
      </c>
      <c r="BI183" s="3">
        <f t="shared" si="17"/>
        <v>0.195917192864434</v>
      </c>
    </row>
    <row r="184" spans="1:61">
      <c r="A184" s="3" t="s">
        <v>646</v>
      </c>
      <c r="B184" s="3" t="s">
        <v>647</v>
      </c>
      <c r="C184" s="3">
        <v>2</v>
      </c>
      <c r="D184" s="3">
        <v>1</v>
      </c>
      <c r="E184" s="3" t="s">
        <v>54</v>
      </c>
      <c r="F184" s="3" t="s">
        <v>648</v>
      </c>
      <c r="G184" s="3">
        <v>200.452</v>
      </c>
      <c r="H184" s="3">
        <v>0.0313450861054018</v>
      </c>
      <c r="I184" s="3">
        <v>0.0020453563527179</v>
      </c>
      <c r="J184" s="3">
        <v>0.011</v>
      </c>
      <c r="K184" s="3">
        <v>5.48759802845569e-5</v>
      </c>
      <c r="L184" s="3">
        <v>-0.011</v>
      </c>
      <c r="M184" s="3">
        <v>0.90281</v>
      </c>
      <c r="N184" s="3">
        <v>0.00016</v>
      </c>
      <c r="O184" s="3">
        <v>0.000177224443681395</v>
      </c>
      <c r="P184" s="3">
        <v>-0.00016</v>
      </c>
      <c r="Q184" s="3">
        <v>1.004</v>
      </c>
      <c r="R184" s="3">
        <v>1.012048064</v>
      </c>
      <c r="S184" s="3">
        <v>0.039</v>
      </c>
      <c r="T184" s="3">
        <v>0.0388446215139442</v>
      </c>
      <c r="U184" s="3">
        <v>-0.039</v>
      </c>
      <c r="V184" s="3">
        <v>2.96386</v>
      </c>
      <c r="W184" s="3">
        <v>0.01762</v>
      </c>
      <c r="X184" s="3">
        <v>0.00594495016633714</v>
      </c>
      <c r="Y184" s="3">
        <v>-0.01762</v>
      </c>
      <c r="Z184" s="3">
        <v>6050</v>
      </c>
      <c r="AA184" s="3">
        <v>100</v>
      </c>
      <c r="AB184" s="3">
        <v>-100</v>
      </c>
      <c r="AC184" s="3">
        <v>1.24</v>
      </c>
      <c r="AD184" s="3">
        <v>0</v>
      </c>
      <c r="AE184" s="3">
        <v>0</v>
      </c>
      <c r="AF184" s="3">
        <v>0</v>
      </c>
      <c r="AG184" s="3">
        <v>250.956</v>
      </c>
      <c r="AH184" s="3">
        <v>3.254</v>
      </c>
      <c r="AI184" s="3">
        <v>0.0129664164235962</v>
      </c>
      <c r="AJ184" s="3">
        <v>-3.172</v>
      </c>
      <c r="AK184" s="3">
        <v>44447</v>
      </c>
      <c r="AL184" s="3">
        <v>0.290445855571832</v>
      </c>
      <c r="AM184" s="3" t="s">
        <v>647</v>
      </c>
      <c r="AN184" s="3" t="s">
        <v>54</v>
      </c>
      <c r="AO184" s="3">
        <v>2021</v>
      </c>
      <c r="AP184" s="3" t="s">
        <v>648</v>
      </c>
      <c r="AQ184" s="3" t="s">
        <v>198</v>
      </c>
      <c r="AR184" s="3" t="s">
        <v>648</v>
      </c>
      <c r="AS184" s="3">
        <v>1.38</v>
      </c>
      <c r="AT184" s="3">
        <v>0</v>
      </c>
      <c r="AU184" s="3">
        <v>0</v>
      </c>
      <c r="AV184" s="3" t="s">
        <v>58</v>
      </c>
      <c r="AW184" s="3">
        <v>44737</v>
      </c>
      <c r="AX184" s="3">
        <v>3.1</v>
      </c>
      <c r="AY184" s="3">
        <v>0.1</v>
      </c>
      <c r="AZ184" s="3">
        <v>-0.1</v>
      </c>
      <c r="BA184" s="3">
        <v>44447</v>
      </c>
      <c r="BB184" s="3">
        <v>128.6616644</v>
      </c>
      <c r="BC184" s="3">
        <v>31.5539793</v>
      </c>
      <c r="BD184" s="3">
        <f t="shared" si="12"/>
        <v>439.005058713549</v>
      </c>
      <c r="BE184" s="3">
        <f t="shared" si="13"/>
        <v>13670473.3974631</v>
      </c>
      <c r="BF184" s="3">
        <f t="shared" si="14"/>
        <v>16772230.886944</v>
      </c>
      <c r="BG184" s="3">
        <f t="shared" si="15"/>
        <v>2.39848816235394e-16</v>
      </c>
      <c r="BH184" s="3">
        <f t="shared" si="16"/>
        <v>7.85648870049973e-5</v>
      </c>
      <c r="BI184" s="3">
        <f t="shared" si="17"/>
        <v>0.0785648870049973</v>
      </c>
    </row>
    <row r="185" spans="1:61">
      <c r="A185" s="3" t="s">
        <v>649</v>
      </c>
      <c r="B185" s="3" t="s">
        <v>650</v>
      </c>
      <c r="C185" s="3">
        <v>1</v>
      </c>
      <c r="D185" s="3">
        <v>1</v>
      </c>
      <c r="E185" s="3" t="s">
        <v>54</v>
      </c>
      <c r="F185" s="3" t="s">
        <v>394</v>
      </c>
      <c r="G185" s="3">
        <v>4.0460435</v>
      </c>
      <c r="H185" s="3">
        <v>1.55292082252699</v>
      </c>
      <c r="I185" s="3">
        <v>0.101332516967504</v>
      </c>
      <c r="J185" s="3">
        <v>4.4e-6</v>
      </c>
      <c r="K185" s="3">
        <v>1.08748212914666e-6</v>
      </c>
      <c r="L185" s="3">
        <v>-4.4e-6</v>
      </c>
      <c r="M185" s="3">
        <v>0.05453</v>
      </c>
      <c r="N185" s="3">
        <v>0.00048</v>
      </c>
      <c r="O185" s="3">
        <v>0.00880249403997799</v>
      </c>
      <c r="P185" s="3">
        <v>-0.00048</v>
      </c>
      <c r="Q185" s="3">
        <v>1.44</v>
      </c>
      <c r="R185" s="3">
        <v>2.985984</v>
      </c>
      <c r="S185" s="3">
        <v>0.036</v>
      </c>
      <c r="T185" s="3">
        <v>0.025</v>
      </c>
      <c r="U185" s="3">
        <v>-0.036</v>
      </c>
      <c r="V185" s="3">
        <v>0.514</v>
      </c>
      <c r="W185" s="3">
        <v>0.02</v>
      </c>
      <c r="X185" s="3">
        <v>0.0389105058365759</v>
      </c>
      <c r="Y185" s="3">
        <v>-0.02</v>
      </c>
      <c r="Z185" s="3">
        <v>6410</v>
      </c>
      <c r="AA185" s="3">
        <v>125</v>
      </c>
      <c r="AB185" s="3">
        <v>-125</v>
      </c>
      <c r="AC185" s="3">
        <v>1.32</v>
      </c>
      <c r="AD185" s="3">
        <v>0.04</v>
      </c>
      <c r="AE185" s="3">
        <v>0.0303030303030303</v>
      </c>
      <c r="AF185" s="3">
        <v>-0.04</v>
      </c>
      <c r="AG185" s="3">
        <v>376.658</v>
      </c>
      <c r="AH185" s="3">
        <v>11.199</v>
      </c>
      <c r="AI185" s="3">
        <v>0.0297325425186774</v>
      </c>
      <c r="AJ185" s="3">
        <v>-10.58</v>
      </c>
      <c r="AK185" s="3">
        <v>42621</v>
      </c>
      <c r="AL185" s="3">
        <v>0.263027453932381</v>
      </c>
      <c r="AM185" s="3" t="s">
        <v>650</v>
      </c>
      <c r="AN185" s="3" t="s">
        <v>54</v>
      </c>
      <c r="AO185" s="3">
        <v>2016</v>
      </c>
      <c r="AP185" s="3" t="s">
        <v>394</v>
      </c>
      <c r="AQ185" s="3" t="s">
        <v>643</v>
      </c>
      <c r="AR185" s="3" t="s">
        <v>651</v>
      </c>
      <c r="AS185" s="3">
        <v>1.7</v>
      </c>
      <c r="AT185" s="3">
        <v>0.03</v>
      </c>
      <c r="AU185" s="3">
        <v>-0.03</v>
      </c>
      <c r="AV185" s="3" t="s">
        <v>58</v>
      </c>
      <c r="AW185" s="3">
        <v>44875</v>
      </c>
      <c r="AX185" s="3">
        <v>1.17</v>
      </c>
      <c r="AY185" s="3">
        <v>5.72</v>
      </c>
      <c r="AZ185" s="3">
        <v>-0.75</v>
      </c>
      <c r="BA185" s="3">
        <v>42621</v>
      </c>
      <c r="BB185" s="3">
        <v>19.5505861</v>
      </c>
      <c r="BC185" s="3">
        <v>2.7027847</v>
      </c>
      <c r="BD185" s="3">
        <f t="shared" si="12"/>
        <v>408.09448922076</v>
      </c>
      <c r="BE185" s="3">
        <f t="shared" si="13"/>
        <v>81667618.043775</v>
      </c>
      <c r="BF185" s="3">
        <f t="shared" si="14"/>
        <v>27464955112.2291</v>
      </c>
      <c r="BG185" s="3">
        <f t="shared" si="15"/>
        <v>2.02131868068184e-15</v>
      </c>
      <c r="BH185" s="3">
        <f t="shared" si="16"/>
        <v>0.00138782078556724</v>
      </c>
      <c r="BI185" s="3">
        <f t="shared" si="17"/>
        <v>1.38782078556724</v>
      </c>
    </row>
    <row r="186" spans="1:61">
      <c r="A186" s="3" t="s">
        <v>652</v>
      </c>
      <c r="B186" s="3" t="s">
        <v>653</v>
      </c>
      <c r="C186" s="3">
        <v>1</v>
      </c>
      <c r="D186" s="3">
        <v>1</v>
      </c>
      <c r="E186" s="3" t="s">
        <v>54</v>
      </c>
      <c r="F186" s="3" t="s">
        <v>511</v>
      </c>
      <c r="G186" s="3">
        <v>3.916243</v>
      </c>
      <c r="H186" s="3">
        <v>1.60439104519306</v>
      </c>
      <c r="I186" s="3">
        <v>0.104691095934294</v>
      </c>
      <c r="J186" s="3">
        <v>3e-6</v>
      </c>
      <c r="K186" s="3">
        <v>7.66040309551782e-7</v>
      </c>
      <c r="L186" s="3">
        <v>-3e-6</v>
      </c>
      <c r="M186" s="3">
        <v>0.0562</v>
      </c>
      <c r="N186" s="3">
        <v>0.0012</v>
      </c>
      <c r="O186" s="3">
        <v>0.0213523131672598</v>
      </c>
      <c r="P186" s="3">
        <v>-0.0012</v>
      </c>
      <c r="Q186" s="3">
        <v>1.63</v>
      </c>
      <c r="R186" s="3">
        <v>4.330747</v>
      </c>
      <c r="S186" s="3">
        <v>0.09</v>
      </c>
      <c r="T186" s="3">
        <v>0.0552147239263804</v>
      </c>
      <c r="U186" s="3">
        <v>-0.09</v>
      </c>
      <c r="V186" s="3">
        <v>0.63</v>
      </c>
      <c r="W186" s="3">
        <v>0.07</v>
      </c>
      <c r="X186" s="3">
        <v>0.111111111111111</v>
      </c>
      <c r="Y186" s="3">
        <v>-0.07</v>
      </c>
      <c r="Z186" s="3">
        <v>6430</v>
      </c>
      <c r="AA186" s="3">
        <v>130</v>
      </c>
      <c r="AB186" s="3">
        <v>-130</v>
      </c>
      <c r="AC186" s="3">
        <v>1.55</v>
      </c>
      <c r="AD186" s="3">
        <v>0.1</v>
      </c>
      <c r="AE186" s="3">
        <v>0.0645161290322581</v>
      </c>
      <c r="AF186" s="3">
        <v>-0.1</v>
      </c>
      <c r="AG186" s="3">
        <v>466.433</v>
      </c>
      <c r="AH186" s="3">
        <v>19.928</v>
      </c>
      <c r="AI186" s="3">
        <v>0.042724249785071</v>
      </c>
      <c r="AJ186" s="3">
        <v>-18.384</v>
      </c>
      <c r="AK186" s="3">
        <v>42390</v>
      </c>
      <c r="AL186" s="3">
        <v>0.263016126560667</v>
      </c>
      <c r="AM186" s="3" t="s">
        <v>653</v>
      </c>
      <c r="AN186" s="3" t="s">
        <v>54</v>
      </c>
      <c r="AO186" s="3">
        <v>2016</v>
      </c>
      <c r="AP186" s="3" t="s">
        <v>511</v>
      </c>
      <c r="AQ186" s="3" t="s">
        <v>643</v>
      </c>
      <c r="AR186" s="3" t="s">
        <v>511</v>
      </c>
      <c r="AS186" s="3">
        <v>1.98</v>
      </c>
      <c r="AT186" s="3">
        <v>0.09</v>
      </c>
      <c r="AU186" s="3">
        <v>-0.09</v>
      </c>
      <c r="AV186" s="3" t="s">
        <v>58</v>
      </c>
      <c r="AW186" s="3">
        <v>44680</v>
      </c>
      <c r="AX186" s="3">
        <v>4.4</v>
      </c>
      <c r="AY186" s="3">
        <v>8.4</v>
      </c>
      <c r="AZ186" s="3">
        <v>-2.4</v>
      </c>
      <c r="BA186" s="3">
        <v>44585</v>
      </c>
      <c r="BB186" s="3">
        <v>315.5319489</v>
      </c>
      <c r="BC186" s="3">
        <v>7.0562793</v>
      </c>
      <c r="BD186" s="3">
        <f t="shared" si="12"/>
        <v>409.761809795698</v>
      </c>
      <c r="BE186" s="3">
        <f t="shared" si="13"/>
        <v>7158985.12602966</v>
      </c>
      <c r="BF186" s="3">
        <f t="shared" si="14"/>
        <v>2266620586.75474</v>
      </c>
      <c r="BG186" s="3">
        <f t="shared" si="15"/>
        <v>2.4134574565927e-16</v>
      </c>
      <c r="BH186" s="3">
        <f t="shared" si="16"/>
        <v>7.01271046362081e-5</v>
      </c>
      <c r="BI186" s="3">
        <f t="shared" si="17"/>
        <v>0.0701271046362081</v>
      </c>
    </row>
    <row r="187" spans="1:61">
      <c r="A187" s="3" t="s">
        <v>654</v>
      </c>
      <c r="B187" s="3" t="s">
        <v>655</v>
      </c>
      <c r="C187" s="3">
        <v>2</v>
      </c>
      <c r="D187" s="3">
        <v>1</v>
      </c>
      <c r="E187" s="3" t="s">
        <v>54</v>
      </c>
      <c r="F187" s="3" t="s">
        <v>70</v>
      </c>
      <c r="G187" s="3">
        <v>3.6936411</v>
      </c>
      <c r="H187" s="3">
        <v>1.70108167791397</v>
      </c>
      <c r="I187" s="3">
        <v>0.111000435752951</v>
      </c>
      <c r="J187" s="3">
        <v>5.9e-6</v>
      </c>
      <c r="K187" s="3">
        <v>1.59733981734176e-6</v>
      </c>
      <c r="L187" s="3">
        <v>-5.9e-6</v>
      </c>
      <c r="M187" s="3">
        <v>0.04988</v>
      </c>
      <c r="N187" s="3">
        <v>0.00043</v>
      </c>
      <c r="O187" s="3">
        <v>0.00862068965517241</v>
      </c>
      <c r="P187" s="3">
        <v>-0.00045</v>
      </c>
      <c r="Q187" s="3">
        <v>1.653</v>
      </c>
      <c r="R187" s="3">
        <v>4.516672077</v>
      </c>
      <c r="S187" s="3">
        <v>0.09</v>
      </c>
      <c r="T187" s="3">
        <v>0.0544464609800363</v>
      </c>
      <c r="U187" s="3">
        <v>-0.083</v>
      </c>
      <c r="V187" s="3">
        <v>0.606</v>
      </c>
      <c r="W187" s="3">
        <v>0.018</v>
      </c>
      <c r="X187" s="3">
        <v>0.0297029702970297</v>
      </c>
      <c r="Y187" s="3">
        <v>-0.018</v>
      </c>
      <c r="Z187" s="3">
        <v>6100</v>
      </c>
      <c r="AA187" s="3">
        <v>100</v>
      </c>
      <c r="AB187" s="3">
        <v>-100</v>
      </c>
      <c r="AC187" s="3">
        <v>1.21</v>
      </c>
      <c r="AD187" s="3">
        <v>0.03</v>
      </c>
      <c r="AE187" s="3">
        <v>0.0247933884297521</v>
      </c>
      <c r="AF187" s="3">
        <v>-0.03</v>
      </c>
      <c r="AG187" s="3">
        <v>251.303</v>
      </c>
      <c r="AH187" s="3">
        <v>4.478</v>
      </c>
      <c r="AI187" s="3">
        <v>0.0178191267115792</v>
      </c>
      <c r="AJ187" s="3">
        <v>-4.327</v>
      </c>
      <c r="AK187" s="3">
        <v>43545</v>
      </c>
      <c r="AL187" s="3">
        <v>0.250627290403369</v>
      </c>
      <c r="AM187" s="3" t="s">
        <v>655</v>
      </c>
      <c r="AN187" s="3" t="s">
        <v>54</v>
      </c>
      <c r="AO187" s="3">
        <v>2012</v>
      </c>
      <c r="AP187" s="3" t="s">
        <v>411</v>
      </c>
      <c r="AQ187" s="3" t="s">
        <v>198</v>
      </c>
      <c r="AR187" s="3" t="s">
        <v>70</v>
      </c>
      <c r="AS187" s="3">
        <v>1.83</v>
      </c>
      <c r="AT187" s="3">
        <v>0.09</v>
      </c>
      <c r="AU187" s="3">
        <v>-0.08</v>
      </c>
      <c r="AV187" s="3" t="s">
        <v>58</v>
      </c>
      <c r="AW187" s="3">
        <v>44946</v>
      </c>
      <c r="AX187" s="3">
        <v>6.3</v>
      </c>
      <c r="AY187" s="3">
        <v>1.6</v>
      </c>
      <c r="AZ187" s="3">
        <v>-2.4</v>
      </c>
      <c r="BA187" s="3">
        <v>41773</v>
      </c>
      <c r="BB187" s="3">
        <v>205.4542456</v>
      </c>
      <c r="BC187" s="3">
        <v>-0.1281712</v>
      </c>
      <c r="BD187" s="3">
        <f t="shared" ref="BD187:BD221" si="18">617.5*SQRT(AC187:AC406/AS187:AS406)*0.75</f>
        <v>376.58703622192</v>
      </c>
      <c r="BE187" s="3">
        <f t="shared" si="13"/>
        <v>3683922.32694292</v>
      </c>
      <c r="BF187" s="3">
        <f t="shared" si="14"/>
        <v>1480667606.64364</v>
      </c>
      <c r="BG187" s="3">
        <f t="shared" si="15"/>
        <v>9.74999375773612e-17</v>
      </c>
      <c r="BH187" s="3">
        <f t="shared" si="16"/>
        <v>0.000110076940686597</v>
      </c>
      <c r="BI187" s="3">
        <f t="shared" si="17"/>
        <v>0.110076940686597</v>
      </c>
    </row>
    <row r="188" spans="1:61">
      <c r="A188" s="3" t="s">
        <v>656</v>
      </c>
      <c r="B188" s="3" t="s">
        <v>657</v>
      </c>
      <c r="C188" s="3">
        <v>1</v>
      </c>
      <c r="D188" s="3">
        <v>1</v>
      </c>
      <c r="E188" s="3" t="s">
        <v>54</v>
      </c>
      <c r="F188" s="3" t="s">
        <v>658</v>
      </c>
      <c r="G188" s="3">
        <v>10.695264</v>
      </c>
      <c r="H188" s="3">
        <v>0.587473595789688</v>
      </c>
      <c r="I188" s="3">
        <v>0.0383343292521819</v>
      </c>
      <c r="J188" s="3">
        <v>8.6e-5</v>
      </c>
      <c r="K188" s="3">
        <v>8.04094223387099e-6</v>
      </c>
      <c r="L188" s="3">
        <v>-8.6e-5</v>
      </c>
      <c r="M188" s="3">
        <v>0.08911</v>
      </c>
      <c r="N188" s="3">
        <v>0.001</v>
      </c>
      <c r="O188" s="3">
        <v>0.0112220850634048</v>
      </c>
      <c r="P188" s="3">
        <v>-0.001</v>
      </c>
      <c r="Q188" s="3">
        <v>0.27</v>
      </c>
      <c r="R188" s="3">
        <v>0.019683</v>
      </c>
      <c r="S188" s="3">
        <v>0.013</v>
      </c>
      <c r="T188" s="3">
        <v>0.0481481481481481</v>
      </c>
      <c r="U188" s="3">
        <v>-0.013</v>
      </c>
      <c r="V188" s="3">
        <v>0.04342</v>
      </c>
      <c r="W188" s="3">
        <v>0.00315</v>
      </c>
      <c r="X188" s="3">
        <v>0.0725472132657761</v>
      </c>
      <c r="Y188" s="3">
        <v>-0.00315</v>
      </c>
      <c r="Z188" s="3">
        <v>5298</v>
      </c>
      <c r="AA188" s="3">
        <v>65</v>
      </c>
      <c r="AB188" s="3">
        <v>-65</v>
      </c>
      <c r="AC188" s="3">
        <v>0.82</v>
      </c>
      <c r="AD188" s="3">
        <v>0.03</v>
      </c>
      <c r="AE188" s="3">
        <v>0.0365853658536585</v>
      </c>
      <c r="AF188" s="3">
        <v>-0.03</v>
      </c>
      <c r="AG188" s="3">
        <v>90.7402</v>
      </c>
      <c r="AH188" s="3">
        <v>0.1715</v>
      </c>
      <c r="AI188" s="3">
        <v>0.00189001126292426</v>
      </c>
      <c r="AJ188" s="3">
        <v>-0.1709</v>
      </c>
      <c r="AK188" s="3">
        <v>44344</v>
      </c>
      <c r="AL188" s="3">
        <v>0.245497724101865</v>
      </c>
      <c r="AM188" s="3" t="s">
        <v>657</v>
      </c>
      <c r="AN188" s="3" t="s">
        <v>54</v>
      </c>
      <c r="AO188" s="3">
        <v>2021</v>
      </c>
      <c r="AP188" s="3" t="s">
        <v>658</v>
      </c>
      <c r="AQ188" s="3" t="s">
        <v>92</v>
      </c>
      <c r="AR188" s="3" t="s">
        <v>112</v>
      </c>
      <c r="AS188" s="3">
        <v>0.88</v>
      </c>
      <c r="AT188" s="3">
        <v>0.05</v>
      </c>
      <c r="AU188" s="3">
        <v>-0.05</v>
      </c>
      <c r="AV188" s="3" t="s">
        <v>58</v>
      </c>
      <c r="AW188" s="3">
        <v>44718</v>
      </c>
      <c r="AX188" s="3">
        <v>10.1</v>
      </c>
      <c r="AY188" s="3">
        <v>1.4</v>
      </c>
      <c r="AZ188" s="3">
        <v>-1.4</v>
      </c>
      <c r="BA188" s="3">
        <v>44344</v>
      </c>
      <c r="BB188" s="3">
        <v>91.7996988</v>
      </c>
      <c r="BC188" s="3">
        <v>-61.9972098</v>
      </c>
      <c r="BD188" s="3">
        <f t="shared" si="18"/>
        <v>447.05794292506</v>
      </c>
      <c r="BE188" s="3">
        <f t="shared" si="13"/>
        <v>1535596.26805511</v>
      </c>
      <c r="BF188" s="3">
        <f t="shared" si="14"/>
        <v>193385612.649101</v>
      </c>
      <c r="BG188" s="3">
        <f t="shared" si="15"/>
        <v>1.11566172882973e-17</v>
      </c>
      <c r="BH188" s="3">
        <f t="shared" si="16"/>
        <v>12.9030362613346</v>
      </c>
      <c r="BI188" s="3">
        <f t="shared" si="17"/>
        <v>12903.0362613346</v>
      </c>
    </row>
    <row r="189" spans="1:61">
      <c r="A189" s="3" t="s">
        <v>659</v>
      </c>
      <c r="B189" s="3" t="s">
        <v>660</v>
      </c>
      <c r="C189" s="3">
        <v>2</v>
      </c>
      <c r="D189" s="3">
        <v>2</v>
      </c>
      <c r="E189" s="3" t="s">
        <v>54</v>
      </c>
      <c r="F189" s="3" t="s">
        <v>661</v>
      </c>
      <c r="G189" s="3">
        <v>5.19672</v>
      </c>
      <c r="H189" s="3">
        <v>1.20906748872366</v>
      </c>
      <c r="I189" s="3">
        <v>0.0788951053000755</v>
      </c>
      <c r="J189" s="3">
        <v>0.00049</v>
      </c>
      <c r="K189" s="3">
        <v>9.42902446158346e-5</v>
      </c>
      <c r="L189" s="3">
        <v>-0.00049</v>
      </c>
      <c r="M189" s="3">
        <v>0.056</v>
      </c>
      <c r="N189" s="3">
        <v>0.0018</v>
      </c>
      <c r="O189" s="3">
        <v>0.0321428571428571</v>
      </c>
      <c r="P189" s="3">
        <v>-0.0018</v>
      </c>
      <c r="Q189" s="3">
        <v>0.239</v>
      </c>
      <c r="R189" s="3">
        <v>0.013651919</v>
      </c>
      <c r="S189" s="3">
        <v>0.017</v>
      </c>
      <c r="T189" s="3">
        <v>0.0711297071129707</v>
      </c>
      <c r="U189" s="3">
        <v>-0.016</v>
      </c>
      <c r="V189" s="3">
        <v>0.02256</v>
      </c>
      <c r="W189" s="3">
        <v>0.00208</v>
      </c>
      <c r="X189" s="3">
        <v>0.0921985815602837</v>
      </c>
      <c r="Y189" s="3">
        <v>-0.00208</v>
      </c>
      <c r="Z189" s="3">
        <v>5325</v>
      </c>
      <c r="AA189" s="3">
        <v>78</v>
      </c>
      <c r="AB189" s="3">
        <v>-58</v>
      </c>
      <c r="AC189" s="3">
        <v>0.85</v>
      </c>
      <c r="AD189" s="3">
        <v>0.03</v>
      </c>
      <c r="AE189" s="3">
        <v>0.0352941176470588</v>
      </c>
      <c r="AF189" s="3">
        <v>-0.02</v>
      </c>
      <c r="AG189" s="3">
        <v>74.7969</v>
      </c>
      <c r="AH189" s="3">
        <v>0.2041</v>
      </c>
      <c r="AI189" s="3">
        <v>0.00272872271444405</v>
      </c>
      <c r="AJ189" s="3">
        <v>-0.2029</v>
      </c>
      <c r="AK189" s="3">
        <v>44112</v>
      </c>
      <c r="AL189" s="3">
        <v>0.24461854488112</v>
      </c>
      <c r="AM189" s="3" t="s">
        <v>660</v>
      </c>
      <c r="AN189" s="3" t="s">
        <v>54</v>
      </c>
      <c r="AO189" s="3">
        <v>2020</v>
      </c>
      <c r="AP189" s="3" t="s">
        <v>661</v>
      </c>
      <c r="AQ189" s="3" t="s">
        <v>136</v>
      </c>
      <c r="AR189" s="3" t="s">
        <v>661</v>
      </c>
      <c r="AS189" s="3">
        <v>0.87</v>
      </c>
      <c r="AT189" s="3">
        <v>0.01</v>
      </c>
      <c r="AU189" s="3">
        <v>-0.01</v>
      </c>
      <c r="AV189" s="3" t="s">
        <v>58</v>
      </c>
      <c r="AW189" s="3">
        <v>44764</v>
      </c>
      <c r="AX189" s="3">
        <v>9.4</v>
      </c>
      <c r="AY189" s="3">
        <v>2.4</v>
      </c>
      <c r="AZ189" s="3">
        <v>-3.1</v>
      </c>
      <c r="BA189" s="3">
        <v>44112</v>
      </c>
      <c r="BB189" s="3">
        <v>81.8532824</v>
      </c>
      <c r="BC189" s="3">
        <v>-14.2767404</v>
      </c>
      <c r="BD189" s="3">
        <f t="shared" si="18"/>
        <v>457.770773813443</v>
      </c>
      <c r="BE189" s="3">
        <f t="shared" si="13"/>
        <v>1754465.87218046</v>
      </c>
      <c r="BF189" s="3">
        <f t="shared" si="14"/>
        <v>559459780.669789</v>
      </c>
      <c r="BG189" s="3">
        <f t="shared" si="15"/>
        <v>1.27572721270858e-17</v>
      </c>
      <c r="BH189" s="3">
        <f t="shared" si="16"/>
        <v>104.086127599075</v>
      </c>
      <c r="BI189" s="3">
        <f t="shared" si="17"/>
        <v>104086.127599075</v>
      </c>
    </row>
    <row r="190" spans="1:61">
      <c r="A190" s="3" t="s">
        <v>662</v>
      </c>
      <c r="B190" s="3" t="s">
        <v>663</v>
      </c>
      <c r="C190" s="3">
        <v>1</v>
      </c>
      <c r="D190" s="3">
        <v>1</v>
      </c>
      <c r="E190" s="3" t="s">
        <v>54</v>
      </c>
      <c r="F190" s="3" t="s">
        <v>70</v>
      </c>
      <c r="G190" s="3">
        <v>4.763387</v>
      </c>
      <c r="H190" s="3">
        <v>1.31905830872024</v>
      </c>
      <c r="I190" s="3">
        <v>0.0860723203080094</v>
      </c>
      <c r="J190" s="3">
        <v>1e-5</v>
      </c>
      <c r="K190" s="3">
        <v>2.09934653640361e-6</v>
      </c>
      <c r="L190" s="3">
        <v>-1e-5</v>
      </c>
      <c r="M190" s="3">
        <v>0.05428</v>
      </c>
      <c r="N190" s="3">
        <v>0.00056</v>
      </c>
      <c r="O190" s="3">
        <v>0.0103168754605748</v>
      </c>
      <c r="P190" s="3">
        <v>-0.0006</v>
      </c>
      <c r="Q190" s="3">
        <v>0.912</v>
      </c>
      <c r="R190" s="3">
        <v>0.758550528</v>
      </c>
      <c r="S190" s="3">
        <v>0.025</v>
      </c>
      <c r="T190" s="3">
        <v>0.0274122807017544</v>
      </c>
      <c r="U190" s="3">
        <v>-0.025</v>
      </c>
      <c r="V190" s="3">
        <v>0.238</v>
      </c>
      <c r="W190" s="3">
        <v>0.014</v>
      </c>
      <c r="X190" s="3">
        <v>0.0588235294117647</v>
      </c>
      <c r="Y190" s="3">
        <v>-0.014</v>
      </c>
      <c r="Z190" s="3">
        <v>5304</v>
      </c>
      <c r="AA190" s="3">
        <v>50</v>
      </c>
      <c r="AB190" s="3">
        <v>-50</v>
      </c>
      <c r="AC190" s="3">
        <v>0.94</v>
      </c>
      <c r="AD190" s="3">
        <v>0.03</v>
      </c>
      <c r="AE190" s="3">
        <v>0.0319148936170213</v>
      </c>
      <c r="AF190" s="3">
        <v>-0.03</v>
      </c>
      <c r="AG190" s="3">
        <v>246.384</v>
      </c>
      <c r="AH190" s="3">
        <v>1.742</v>
      </c>
      <c r="AI190" s="3">
        <v>0.00707026430287681</v>
      </c>
      <c r="AJ190" s="3">
        <v>-1.719</v>
      </c>
      <c r="AK190" s="3">
        <v>43545</v>
      </c>
      <c r="AL190" s="3">
        <v>0.243729699515318</v>
      </c>
      <c r="AM190" s="3" t="s">
        <v>663</v>
      </c>
      <c r="AN190" s="3" t="s">
        <v>54</v>
      </c>
      <c r="AO190" s="3">
        <v>2014</v>
      </c>
      <c r="AP190" s="3" t="s">
        <v>664</v>
      </c>
      <c r="AQ190" s="3" t="s">
        <v>147</v>
      </c>
      <c r="AR190" s="3" t="s">
        <v>664</v>
      </c>
      <c r="AS190" s="3">
        <v>0.87</v>
      </c>
      <c r="AT190" s="3">
        <v>0.02</v>
      </c>
      <c r="AU190" s="3">
        <v>-0.02</v>
      </c>
      <c r="AV190" s="3" t="s">
        <v>58</v>
      </c>
      <c r="AW190" s="3">
        <v>44638</v>
      </c>
      <c r="AX190" s="3">
        <v>3.6</v>
      </c>
      <c r="AY190" s="3">
        <v>2.6</v>
      </c>
      <c r="AZ190" s="3">
        <v>-1.9</v>
      </c>
      <c r="BA190" s="3">
        <v>44585</v>
      </c>
      <c r="BB190" s="3">
        <v>67.2228465</v>
      </c>
      <c r="BC190" s="3">
        <v>-21.4820568</v>
      </c>
      <c r="BD190" s="3">
        <f t="shared" si="18"/>
        <v>481.396053744051</v>
      </c>
      <c r="BE190" s="3">
        <f t="shared" si="13"/>
        <v>10373207.9152409</v>
      </c>
      <c r="BF190" s="3">
        <f t="shared" si="14"/>
        <v>3520735544.14243</v>
      </c>
      <c r="BG190" s="3">
        <f t="shared" si="15"/>
        <v>7.93195865085369e-17</v>
      </c>
      <c r="BH190" s="3">
        <f t="shared" si="16"/>
        <v>0.00703730482209666</v>
      </c>
      <c r="BI190" s="3">
        <f t="shared" si="17"/>
        <v>7.03730482209666</v>
      </c>
    </row>
    <row r="191" spans="1:61">
      <c r="A191" s="3" t="s">
        <v>665</v>
      </c>
      <c r="B191" s="3" t="s">
        <v>666</v>
      </c>
      <c r="C191" s="3">
        <v>1</v>
      </c>
      <c r="D191" s="3">
        <v>1</v>
      </c>
      <c r="E191" s="3" t="s">
        <v>54</v>
      </c>
      <c r="F191" s="3" t="s">
        <v>70</v>
      </c>
      <c r="G191" s="3">
        <v>4.971252</v>
      </c>
      <c r="H191" s="3">
        <v>1.26390398233684</v>
      </c>
      <c r="I191" s="3">
        <v>0.0824733430562378</v>
      </c>
      <c r="J191" s="3">
        <v>1.5e-5</v>
      </c>
      <c r="K191" s="3">
        <v>3.01734854720702e-6</v>
      </c>
      <c r="L191" s="3">
        <v>-1.5e-5</v>
      </c>
      <c r="M191" s="3">
        <v>0.059</v>
      </c>
      <c r="N191" s="3">
        <v>0.0015</v>
      </c>
      <c r="O191" s="3">
        <v>0.0254237288135593</v>
      </c>
      <c r="P191" s="3">
        <v>-0.0016</v>
      </c>
      <c r="Q191" s="3">
        <v>1.04</v>
      </c>
      <c r="R191" s="3">
        <v>1.124864</v>
      </c>
      <c r="S191" s="3">
        <v>0.08</v>
      </c>
      <c r="T191" s="3">
        <v>0.0769230769230769</v>
      </c>
      <c r="U191" s="3">
        <v>-0.05</v>
      </c>
      <c r="V191" s="3">
        <v>0.305</v>
      </c>
      <c r="W191" s="3">
        <v>0.037</v>
      </c>
      <c r="X191" s="3">
        <v>0.121311475409836</v>
      </c>
      <c r="Y191" s="3">
        <v>-0.035</v>
      </c>
      <c r="Z191" s="3">
        <v>5480</v>
      </c>
      <c r="AA191" s="3">
        <v>110</v>
      </c>
      <c r="AB191" s="3">
        <v>-110</v>
      </c>
      <c r="AC191" s="3">
        <v>1.11</v>
      </c>
      <c r="AD191" s="3">
        <v>0.09</v>
      </c>
      <c r="AE191" s="3">
        <v>0.0810810810810811</v>
      </c>
      <c r="AF191" s="3">
        <v>-0.09</v>
      </c>
      <c r="AG191" s="3">
        <v>271.103</v>
      </c>
      <c r="AH191" s="3">
        <v>3.716</v>
      </c>
      <c r="AI191" s="3">
        <v>0.0137069674625511</v>
      </c>
      <c r="AJ191" s="3">
        <v>-3.618</v>
      </c>
      <c r="AK191" s="3">
        <v>43545</v>
      </c>
      <c r="AL191" s="3">
        <v>0.238111941228157</v>
      </c>
      <c r="AM191" s="3" t="s">
        <v>666</v>
      </c>
      <c r="AN191" s="3" t="s">
        <v>54</v>
      </c>
      <c r="AO191" s="3">
        <v>2015</v>
      </c>
      <c r="AP191" s="3" t="s">
        <v>87</v>
      </c>
      <c r="AQ191" s="3" t="s">
        <v>240</v>
      </c>
      <c r="AR191" s="3" t="s">
        <v>87</v>
      </c>
      <c r="AS191" s="3">
        <v>1.05</v>
      </c>
      <c r="AT191" s="3">
        <v>0.06</v>
      </c>
      <c r="AU191" s="3">
        <v>-0.04</v>
      </c>
      <c r="AV191" s="3" t="s">
        <v>58</v>
      </c>
      <c r="AW191" s="3">
        <v>44677</v>
      </c>
      <c r="AX191" s="3">
        <v>5</v>
      </c>
      <c r="AY191" s="3"/>
      <c r="AZ191" s="3"/>
      <c r="BA191" s="3">
        <v>44585</v>
      </c>
      <c r="BB191" s="3">
        <v>190.1519558</v>
      </c>
      <c r="BC191" s="3">
        <v>-19.2843527</v>
      </c>
      <c r="BD191" s="3">
        <f t="shared" si="18"/>
        <v>476.173327630211</v>
      </c>
      <c r="BE191" s="3">
        <f t="shared" si="13"/>
        <v>5651323.19953829</v>
      </c>
      <c r="BF191" s="3">
        <f t="shared" si="14"/>
        <v>1623476931.78348</v>
      </c>
      <c r="BG191" s="3">
        <f t="shared" si="15"/>
        <v>6.22615798462781e-17</v>
      </c>
      <c r="BH191" s="3">
        <f t="shared" si="16"/>
        <v>0.00173280823421682</v>
      </c>
      <c r="BI191" s="3">
        <f t="shared" si="17"/>
        <v>1.73280823421682</v>
      </c>
    </row>
    <row r="192" spans="1:61">
      <c r="A192" s="3" t="s">
        <v>667</v>
      </c>
      <c r="B192" s="3" t="s">
        <v>668</v>
      </c>
      <c r="C192" s="3">
        <v>1</v>
      </c>
      <c r="D192" s="3">
        <v>1</v>
      </c>
      <c r="E192" s="3" t="s">
        <v>54</v>
      </c>
      <c r="F192" s="3" t="s">
        <v>475</v>
      </c>
      <c r="G192" s="3">
        <v>3.71495</v>
      </c>
      <c r="H192" s="3">
        <v>1.69132429776982</v>
      </c>
      <c r="I192" s="3">
        <v>0.110363738843055</v>
      </c>
      <c r="J192" s="3">
        <v>0.001</v>
      </c>
      <c r="K192" s="3">
        <v>0.000269182626953256</v>
      </c>
      <c r="L192" s="3">
        <v>-0.001</v>
      </c>
      <c r="M192" s="3">
        <v>0.0474</v>
      </c>
      <c r="N192" s="3">
        <v>0.0008</v>
      </c>
      <c r="O192" s="3">
        <v>0.0168776371308017</v>
      </c>
      <c r="P192" s="3">
        <v>-0.0008</v>
      </c>
      <c r="Q192" s="3">
        <v>1.285</v>
      </c>
      <c r="R192" s="3">
        <v>2.121824125</v>
      </c>
      <c r="S192" s="3">
        <v>0.022</v>
      </c>
      <c r="T192" s="3">
        <v>0.0171206225680934</v>
      </c>
      <c r="U192" s="3">
        <v>-0.022</v>
      </c>
      <c r="V192" s="3">
        <v>0.371</v>
      </c>
      <c r="W192" s="3">
        <v>0.062</v>
      </c>
      <c r="X192" s="3">
        <v>0.16711590296496</v>
      </c>
      <c r="Y192" s="3">
        <v>-0.062</v>
      </c>
      <c r="Z192" s="3">
        <v>5738</v>
      </c>
      <c r="AA192" s="3">
        <v>51</v>
      </c>
      <c r="AB192" s="3">
        <v>-51</v>
      </c>
      <c r="AC192" s="3">
        <v>1.03</v>
      </c>
      <c r="AD192" s="3">
        <v>0.05</v>
      </c>
      <c r="AE192" s="3">
        <v>0.0485436893203883</v>
      </c>
      <c r="AF192" s="3">
        <v>-0.05</v>
      </c>
      <c r="AG192" s="3">
        <v>281.498</v>
      </c>
      <c r="AH192" s="3">
        <v>2.588</v>
      </c>
      <c r="AI192" s="3">
        <v>0.00919367100299114</v>
      </c>
      <c r="AJ192" s="3">
        <v>-2.543</v>
      </c>
      <c r="AK192" s="3">
        <v>43587</v>
      </c>
      <c r="AL192" s="3">
        <v>0.234139525277253</v>
      </c>
      <c r="AM192" s="3" t="s">
        <v>668</v>
      </c>
      <c r="AN192" s="3" t="s">
        <v>54</v>
      </c>
      <c r="AO192" s="3">
        <v>2019</v>
      </c>
      <c r="AP192" s="3" t="s">
        <v>475</v>
      </c>
      <c r="AQ192" s="3" t="s">
        <v>193</v>
      </c>
      <c r="AR192" s="3" t="s">
        <v>58</v>
      </c>
      <c r="AS192" s="3">
        <v>1.32</v>
      </c>
      <c r="AT192" s="3">
        <v>0.06</v>
      </c>
      <c r="AU192" s="3">
        <v>-0.07</v>
      </c>
      <c r="AV192" s="3" t="s">
        <v>58</v>
      </c>
      <c r="AW192" s="3">
        <v>44762</v>
      </c>
      <c r="AX192" s="3">
        <v>8.3</v>
      </c>
      <c r="AY192" s="3">
        <v>2.1</v>
      </c>
      <c r="AZ192" s="3">
        <v>-2.1</v>
      </c>
      <c r="BA192" s="3">
        <v>43587</v>
      </c>
      <c r="BB192" s="3">
        <v>157.4123405</v>
      </c>
      <c r="BC192" s="3">
        <v>70.5270835</v>
      </c>
      <c r="BD192" s="3">
        <f t="shared" si="18"/>
        <v>409.100369800643</v>
      </c>
      <c r="BE192" s="3">
        <f t="shared" si="13"/>
        <v>2209971.9807256</v>
      </c>
      <c r="BF192" s="3">
        <f t="shared" si="14"/>
        <v>983626190.92631</v>
      </c>
      <c r="BG192" s="3">
        <f t="shared" si="15"/>
        <v>3.30590850466766e-17</v>
      </c>
      <c r="BH192" s="3">
        <f t="shared" si="16"/>
        <v>0.000252218436157675</v>
      </c>
      <c r="BI192" s="3">
        <f t="shared" si="17"/>
        <v>0.252218436157675</v>
      </c>
    </row>
    <row r="193" spans="1:61">
      <c r="A193" s="3" t="s">
        <v>669</v>
      </c>
      <c r="B193" s="3" t="s">
        <v>670</v>
      </c>
      <c r="C193" s="3">
        <v>2</v>
      </c>
      <c r="D193" s="3">
        <v>1</v>
      </c>
      <c r="E193" s="3" t="s">
        <v>54</v>
      </c>
      <c r="F193" s="3" t="s">
        <v>143</v>
      </c>
      <c r="G193" s="3">
        <v>3.7684952</v>
      </c>
      <c r="H193" s="3">
        <v>1.66729287594688</v>
      </c>
      <c r="I193" s="3">
        <v>0.108795619963907</v>
      </c>
      <c r="J193" s="3">
        <v>3.5e-6</v>
      </c>
      <c r="K193" s="3">
        <v>9.28752675603779e-7</v>
      </c>
      <c r="L193" s="3">
        <v>-3.5e-6</v>
      </c>
      <c r="M193" s="3">
        <v>0.0452</v>
      </c>
      <c r="N193" s="3">
        <v>0.0012</v>
      </c>
      <c r="O193" s="3">
        <v>0.0265486725663717</v>
      </c>
      <c r="P193" s="3">
        <v>-0.0012</v>
      </c>
      <c r="Q193" s="3">
        <v>1.09</v>
      </c>
      <c r="R193" s="3">
        <v>1.295029</v>
      </c>
      <c r="S193" s="3">
        <v>0.047</v>
      </c>
      <c r="T193" s="3">
        <v>0.0431192660550459</v>
      </c>
      <c r="U193" s="3">
        <v>-0.041</v>
      </c>
      <c r="V193" s="3">
        <v>0.278</v>
      </c>
      <c r="W193" s="3">
        <v>0.044</v>
      </c>
      <c r="X193" s="3">
        <v>0.158273381294964</v>
      </c>
      <c r="Y193" s="3">
        <v>-0.045</v>
      </c>
      <c r="Z193" s="3">
        <v>5298</v>
      </c>
      <c r="AA193" s="3">
        <v>99</v>
      </c>
      <c r="AB193" s="3">
        <v>-99</v>
      </c>
      <c r="AC193" s="3">
        <v>0.87</v>
      </c>
      <c r="AD193" s="3">
        <v>0.07</v>
      </c>
      <c r="AE193" s="3">
        <v>0.0804597701149425</v>
      </c>
      <c r="AF193" s="3">
        <v>-0.07</v>
      </c>
      <c r="AG193" s="3">
        <v>288.326</v>
      </c>
      <c r="AH193" s="3">
        <v>2.036</v>
      </c>
      <c r="AI193" s="3">
        <v>0.00706145127390523</v>
      </c>
      <c r="AJ193" s="3">
        <v>-2.008</v>
      </c>
      <c r="AK193" s="3">
        <v>43405</v>
      </c>
      <c r="AL193" s="3">
        <v>0.233780225369086</v>
      </c>
      <c r="AM193" s="3" t="s">
        <v>670</v>
      </c>
      <c r="AN193" s="3" t="s">
        <v>54</v>
      </c>
      <c r="AO193" s="3">
        <v>2018</v>
      </c>
      <c r="AP193" s="3" t="s">
        <v>143</v>
      </c>
      <c r="AQ193" s="3" t="s">
        <v>92</v>
      </c>
      <c r="AR193" s="3" t="s">
        <v>143</v>
      </c>
      <c r="AS193" s="3">
        <v>0.87</v>
      </c>
      <c r="AT193" s="3">
        <v>0.03</v>
      </c>
      <c r="AU193" s="3">
        <v>-0.03</v>
      </c>
      <c r="AV193" s="3" t="s">
        <v>58</v>
      </c>
      <c r="AW193" s="3">
        <v>44979</v>
      </c>
      <c r="AX193" s="3">
        <v>9.75</v>
      </c>
      <c r="AY193" s="3">
        <v>2.28</v>
      </c>
      <c r="AZ193" s="3">
        <v>-2.28</v>
      </c>
      <c r="BA193" s="3">
        <v>43405</v>
      </c>
      <c r="BB193" s="3">
        <v>87.679561</v>
      </c>
      <c r="BC193" s="3">
        <v>-27.6233218</v>
      </c>
      <c r="BD193" s="3">
        <f t="shared" si="18"/>
        <v>463.125</v>
      </c>
      <c r="BE193" s="3">
        <f t="shared" si="13"/>
        <v>1639430.11528072</v>
      </c>
      <c r="BF193" s="3">
        <f t="shared" si="14"/>
        <v>802446410.878259</v>
      </c>
      <c r="BG193" s="3">
        <f t="shared" si="15"/>
        <v>1.20602404571699e-17</v>
      </c>
      <c r="BH193" s="3">
        <f t="shared" si="16"/>
        <v>0.000439373534316675</v>
      </c>
      <c r="BI193" s="3">
        <f t="shared" si="17"/>
        <v>0.439373534316675</v>
      </c>
    </row>
    <row r="194" spans="1:61">
      <c r="A194" s="3" t="s">
        <v>671</v>
      </c>
      <c r="B194" s="3" t="s">
        <v>672</v>
      </c>
      <c r="C194" s="3">
        <v>1</v>
      </c>
      <c r="D194" s="3">
        <v>1</v>
      </c>
      <c r="E194" s="3" t="s">
        <v>54</v>
      </c>
      <c r="F194" s="3" t="s">
        <v>673</v>
      </c>
      <c r="G194" s="3">
        <v>18.249</v>
      </c>
      <c r="H194" s="3">
        <v>0.344302986465012</v>
      </c>
      <c r="I194" s="3">
        <v>0.0224667527872765</v>
      </c>
      <c r="J194" s="3">
        <v>0.001</v>
      </c>
      <c r="K194" s="3">
        <v>5.47975231519535e-5</v>
      </c>
      <c r="L194" s="3">
        <v>-0.001</v>
      </c>
      <c r="M194" s="3">
        <v>0.159</v>
      </c>
      <c r="N194" s="3">
        <v>0.006</v>
      </c>
      <c r="O194" s="3">
        <v>0.0377358490566038</v>
      </c>
      <c r="P194" s="3">
        <v>-0.006</v>
      </c>
      <c r="Q194" s="3">
        <v>1.29</v>
      </c>
      <c r="R194" s="3">
        <v>2.146689</v>
      </c>
      <c r="S194" s="3">
        <v>0.05</v>
      </c>
      <c r="T194" s="3">
        <v>0.0387596899224806</v>
      </c>
      <c r="U194" s="3">
        <v>-0.05</v>
      </c>
      <c r="V194" s="3">
        <v>0.97</v>
      </c>
      <c r="W194" s="3">
        <v>0.09</v>
      </c>
      <c r="X194" s="3">
        <v>0.0927835051546392</v>
      </c>
      <c r="Y194" s="3">
        <v>-0.09</v>
      </c>
      <c r="Z194" s="3">
        <v>5990</v>
      </c>
      <c r="AA194" s="3">
        <v>40</v>
      </c>
      <c r="AB194" s="3">
        <v>-40</v>
      </c>
      <c r="AC194" s="3">
        <v>1.6</v>
      </c>
      <c r="AD194" s="3">
        <v>0.14</v>
      </c>
      <c r="AE194" s="3">
        <v>0.0875</v>
      </c>
      <c r="AF194" s="3">
        <v>-0.1</v>
      </c>
      <c r="AG194" s="3">
        <v>519.229</v>
      </c>
      <c r="AH194" s="3">
        <v>12.998</v>
      </c>
      <c r="AI194" s="3">
        <v>0.0250332704837365</v>
      </c>
      <c r="AJ194" s="3">
        <v>-12.389</v>
      </c>
      <c r="AK194" s="3">
        <v>42649</v>
      </c>
      <c r="AL194" s="3">
        <v>0.233771696409577</v>
      </c>
      <c r="AM194" s="3" t="s">
        <v>672</v>
      </c>
      <c r="AN194" s="3" t="s">
        <v>54</v>
      </c>
      <c r="AO194" s="3">
        <v>2016</v>
      </c>
      <c r="AP194" s="3" t="s">
        <v>673</v>
      </c>
      <c r="AQ194" s="3" t="s">
        <v>674</v>
      </c>
      <c r="AR194" s="3" t="s">
        <v>194</v>
      </c>
      <c r="AS194" s="3">
        <v>2.71</v>
      </c>
      <c r="AT194" s="3">
        <v>0.42</v>
      </c>
      <c r="AU194" s="3">
        <v>-0.13</v>
      </c>
      <c r="AV194" s="3" t="s">
        <v>58</v>
      </c>
      <c r="AW194" s="3">
        <v>44835</v>
      </c>
      <c r="AX194" s="3">
        <v>2.4</v>
      </c>
      <c r="AY194" s="3">
        <v>0.2</v>
      </c>
      <c r="AZ194" s="3">
        <v>-0.6</v>
      </c>
      <c r="BA194" s="3">
        <v>42649</v>
      </c>
      <c r="BB194" s="3">
        <v>208.7737624</v>
      </c>
      <c r="BC194" s="3">
        <v>-5.4424943</v>
      </c>
      <c r="BD194" s="3">
        <f t="shared" si="18"/>
        <v>355.855408776823</v>
      </c>
      <c r="BE194" s="3">
        <f t="shared" ref="BE194:BE221" si="19">1.04*(10^11)*((1+(AX194:AX413/0.0256))^(-1.86))</f>
        <v>21907660.0218441</v>
      </c>
      <c r="BF194" s="3">
        <f t="shared" ref="BF194:BF221" si="20">1.04*(10^11)*((1+(AX194:AX413/0.0256))^(-1.86))/(M194^2)</f>
        <v>866566196.82149</v>
      </c>
      <c r="BG194" s="3">
        <f t="shared" ref="BG194:BG221" si="21">4*3.1415926*(M194:M413^(2))*BD194:BD413*BF194:BF413*1.67*(10^(-27))*(AS194:AS413^2)</f>
        <v>1.20152959756881e-15</v>
      </c>
      <c r="BH194" s="3">
        <f t="shared" ref="BH194:BH221" si="22">4.6*(I194:I413^(-0.2))*(V194:V413^(-0.33))*(Q194:Q413^(-3))*(R194:R413^(-1)*((AG194:AG413/10)^(-2))*(M194:M413^(-1.6))*((BG194:BG413/(10^(-11)))^(0.8))*((BD194:BD413/100)^2))</f>
        <v>0.00014017103401282</v>
      </c>
      <c r="BI194" s="3">
        <f t="shared" ref="BI194:BI221" si="23">BH194*1000</f>
        <v>0.14017103401282</v>
      </c>
    </row>
    <row r="195" spans="1:61">
      <c r="A195" s="3" t="s">
        <v>675</v>
      </c>
      <c r="B195" s="3" t="s">
        <v>676</v>
      </c>
      <c r="C195" s="3">
        <v>1</v>
      </c>
      <c r="D195" s="3">
        <v>1</v>
      </c>
      <c r="E195" s="3" t="s">
        <v>54</v>
      </c>
      <c r="F195" s="3" t="s">
        <v>677</v>
      </c>
      <c r="G195" s="3">
        <v>3.8681382</v>
      </c>
      <c r="H195" s="3">
        <v>1.62434351492405</v>
      </c>
      <c r="I195" s="3">
        <v>0.1059930515448</v>
      </c>
      <c r="J195" s="3">
        <v>1.7e-6</v>
      </c>
      <c r="K195" s="3">
        <v>4.39487916951881e-7</v>
      </c>
      <c r="L195" s="3">
        <v>-1.7e-6</v>
      </c>
      <c r="M195" s="3">
        <v>0.04525</v>
      </c>
      <c r="N195" s="3">
        <v>0.00075</v>
      </c>
      <c r="O195" s="3">
        <v>0.0165745856353591</v>
      </c>
      <c r="P195" s="3">
        <v>-0.00075</v>
      </c>
      <c r="Q195" s="3">
        <v>1.057</v>
      </c>
      <c r="R195" s="3">
        <v>1.180932193</v>
      </c>
      <c r="S195" s="3">
        <v>0.017</v>
      </c>
      <c r="T195" s="3">
        <v>0.0160832544938505</v>
      </c>
      <c r="U195" s="3">
        <v>-0.017</v>
      </c>
      <c r="V195" s="3">
        <v>0.26</v>
      </c>
      <c r="W195" s="3">
        <v>0.0185</v>
      </c>
      <c r="X195" s="3">
        <v>0.0711538461538462</v>
      </c>
      <c r="Y195" s="3">
        <v>-0.0185</v>
      </c>
      <c r="Z195" s="3">
        <v>4700</v>
      </c>
      <c r="AA195" s="3">
        <v>50</v>
      </c>
      <c r="AB195" s="3">
        <v>-50</v>
      </c>
      <c r="AC195" s="3">
        <v>0.83</v>
      </c>
      <c r="AD195" s="3">
        <v>0.03</v>
      </c>
      <c r="AE195" s="3">
        <v>0.036144578313253</v>
      </c>
      <c r="AF195" s="3">
        <v>-0.03</v>
      </c>
      <c r="AG195" s="3">
        <v>49.9605</v>
      </c>
      <c r="AH195" s="3">
        <v>0.132</v>
      </c>
      <c r="AI195" s="3">
        <v>0.00264208724892665</v>
      </c>
      <c r="AJ195" s="3">
        <v>-0.1313</v>
      </c>
      <c r="AK195" s="3">
        <v>43804</v>
      </c>
      <c r="AL195" s="3">
        <v>0.223396248640393</v>
      </c>
      <c r="AM195" s="3" t="s">
        <v>676</v>
      </c>
      <c r="AN195" s="3" t="s">
        <v>54</v>
      </c>
      <c r="AO195" s="3">
        <v>2014</v>
      </c>
      <c r="AP195" s="3" t="s">
        <v>517</v>
      </c>
      <c r="AQ195" s="3" t="s">
        <v>678</v>
      </c>
      <c r="AR195" s="3" t="s">
        <v>517</v>
      </c>
      <c r="AS195" s="3">
        <v>0.81</v>
      </c>
      <c r="AT195" s="3">
        <v>0.03</v>
      </c>
      <c r="AU195" s="3">
        <v>-0.03</v>
      </c>
      <c r="AV195" s="3" t="s">
        <v>58</v>
      </c>
      <c r="AW195" s="3">
        <v>44671</v>
      </c>
      <c r="AX195" s="3">
        <v>2</v>
      </c>
      <c r="AY195" s="3"/>
      <c r="AZ195" s="3"/>
      <c r="BA195" s="3">
        <v>44585</v>
      </c>
      <c r="BB195" s="3">
        <v>315.0259661</v>
      </c>
      <c r="BC195" s="3">
        <v>-5.094857</v>
      </c>
      <c r="BD195" s="3">
        <f t="shared" si="18"/>
        <v>468.8077279268</v>
      </c>
      <c r="BE195" s="3">
        <f t="shared" si="19"/>
        <v>30631609.3306886</v>
      </c>
      <c r="BF195" s="3">
        <f t="shared" si="20"/>
        <v>14960036302.0365</v>
      </c>
      <c r="BG195" s="3">
        <f t="shared" si="21"/>
        <v>1.97724707642674e-16</v>
      </c>
      <c r="BH195" s="3">
        <f t="shared" si="22"/>
        <v>0.173342962993105</v>
      </c>
      <c r="BI195" s="3">
        <f t="shared" si="23"/>
        <v>173.342962993105</v>
      </c>
    </row>
    <row r="196" spans="1:61">
      <c r="A196" s="3" t="s">
        <v>679</v>
      </c>
      <c r="B196" s="3" t="s">
        <v>680</v>
      </c>
      <c r="C196" s="3">
        <v>1</v>
      </c>
      <c r="D196" s="3">
        <v>1</v>
      </c>
      <c r="E196" s="3" t="s">
        <v>54</v>
      </c>
      <c r="F196" s="3" t="s">
        <v>215</v>
      </c>
      <c r="G196" s="3">
        <v>4.54216875</v>
      </c>
      <c r="H196" s="3">
        <v>1.3833006974917</v>
      </c>
      <c r="I196" s="3">
        <v>0.0902643195753148</v>
      </c>
      <c r="J196" s="3">
        <v>4.2e-6</v>
      </c>
      <c r="K196" s="3">
        <v>9.24668419683879e-7</v>
      </c>
      <c r="L196" s="3">
        <v>-4.2e-6</v>
      </c>
      <c r="M196" s="3">
        <v>0.05885</v>
      </c>
      <c r="N196" s="3">
        <v>0.0001</v>
      </c>
      <c r="O196" s="3">
        <v>0.00169923534409516</v>
      </c>
      <c r="P196" s="3">
        <v>-0.0001</v>
      </c>
      <c r="Q196" s="3">
        <v>1.409</v>
      </c>
      <c r="R196" s="3">
        <v>2.797260929</v>
      </c>
      <c r="S196" s="3">
        <v>0.096</v>
      </c>
      <c r="T196" s="3">
        <v>0.0681334279630944</v>
      </c>
      <c r="U196" s="3">
        <v>-0.14</v>
      </c>
      <c r="V196" s="3">
        <v>0.475</v>
      </c>
      <c r="W196" s="3">
        <v>0.054</v>
      </c>
      <c r="X196" s="3">
        <v>0.113684210526316</v>
      </c>
      <c r="Y196" s="3">
        <v>-0.052</v>
      </c>
      <c r="Z196" s="3">
        <v>5890</v>
      </c>
      <c r="AA196" s="3">
        <v>140</v>
      </c>
      <c r="AB196" s="3">
        <v>-140</v>
      </c>
      <c r="AC196" s="3">
        <v>1.32</v>
      </c>
      <c r="AD196" s="3">
        <v>0.07</v>
      </c>
      <c r="AE196" s="3">
        <v>0.053030303030303</v>
      </c>
      <c r="AF196" s="3">
        <v>-0.07</v>
      </c>
      <c r="AG196" s="3">
        <v>435.156</v>
      </c>
      <c r="AH196" s="3">
        <v>4.433</v>
      </c>
      <c r="AI196" s="3">
        <v>0.0101871512744855</v>
      </c>
      <c r="AJ196" s="3">
        <v>-4.346</v>
      </c>
      <c r="AK196" s="3">
        <v>42569</v>
      </c>
      <c r="AL196" s="3">
        <v>0.219284033862611</v>
      </c>
      <c r="AM196" s="3" t="s">
        <v>680</v>
      </c>
      <c r="AN196" s="3" t="s">
        <v>54</v>
      </c>
      <c r="AO196" s="3">
        <v>2016</v>
      </c>
      <c r="AP196" s="3" t="s">
        <v>215</v>
      </c>
      <c r="AQ196" s="3" t="s">
        <v>355</v>
      </c>
      <c r="AR196" s="3" t="s">
        <v>215</v>
      </c>
      <c r="AS196" s="3">
        <v>1.61</v>
      </c>
      <c r="AT196" s="3">
        <v>0.09</v>
      </c>
      <c r="AU196" s="3">
        <v>-0.12</v>
      </c>
      <c r="AV196" s="3" t="s">
        <v>58</v>
      </c>
      <c r="AW196" s="3">
        <v>44649</v>
      </c>
      <c r="AX196" s="3">
        <v>6.2</v>
      </c>
      <c r="AY196" s="3">
        <v>1.6</v>
      </c>
      <c r="AZ196" s="3">
        <v>-3.8</v>
      </c>
      <c r="BA196" s="3">
        <v>44585</v>
      </c>
      <c r="BB196" s="3">
        <v>224.8728589</v>
      </c>
      <c r="BC196" s="3">
        <v>46.9600996</v>
      </c>
      <c r="BD196" s="3">
        <f t="shared" si="18"/>
        <v>419.345756795316</v>
      </c>
      <c r="BE196" s="3">
        <f t="shared" si="19"/>
        <v>3794745.17768562</v>
      </c>
      <c r="BF196" s="3">
        <f t="shared" si="20"/>
        <v>1095695008.96484</v>
      </c>
      <c r="BG196" s="3">
        <f t="shared" si="21"/>
        <v>8.65631297928046e-17</v>
      </c>
      <c r="BH196" s="3">
        <f t="shared" si="22"/>
        <v>9.35419299463286e-5</v>
      </c>
      <c r="BI196" s="3">
        <f t="shared" si="23"/>
        <v>0.0935419299463286</v>
      </c>
    </row>
    <row r="197" spans="1:61">
      <c r="A197" s="3" t="s">
        <v>681</v>
      </c>
      <c r="B197" s="3" t="s">
        <v>682</v>
      </c>
      <c r="C197" s="3">
        <v>1</v>
      </c>
      <c r="D197" s="3">
        <v>1</v>
      </c>
      <c r="E197" s="3" t="s">
        <v>54</v>
      </c>
      <c r="F197" s="3" t="s">
        <v>553</v>
      </c>
      <c r="G197" s="3">
        <v>4.533471</v>
      </c>
      <c r="H197" s="3">
        <v>1.38595464711255</v>
      </c>
      <c r="I197" s="3">
        <v>0.0904374973646039</v>
      </c>
      <c r="J197" s="3">
        <v>4e-6</v>
      </c>
      <c r="K197" s="3">
        <v>8.82326147007448e-7</v>
      </c>
      <c r="L197" s="3">
        <v>-4e-6</v>
      </c>
      <c r="M197" s="3">
        <v>0.055</v>
      </c>
      <c r="N197" s="3">
        <v>0.001</v>
      </c>
      <c r="O197" s="3">
        <v>0.0181818181818182</v>
      </c>
      <c r="P197" s="3">
        <v>-0.001</v>
      </c>
      <c r="Q197" s="3">
        <v>1.13</v>
      </c>
      <c r="R197" s="3">
        <v>1.442897</v>
      </c>
      <c r="S197" s="3">
        <v>0.03</v>
      </c>
      <c r="T197" s="3">
        <v>0.0265486725663717</v>
      </c>
      <c r="U197" s="3">
        <v>-0.03</v>
      </c>
      <c r="V197" s="3">
        <v>0.31</v>
      </c>
      <c r="W197" s="3">
        <v>0.04</v>
      </c>
      <c r="X197" s="3">
        <v>0.129032258064516</v>
      </c>
      <c r="Y197" s="3">
        <v>-0.03</v>
      </c>
      <c r="Z197" s="3">
        <v>5871</v>
      </c>
      <c r="AA197" s="3">
        <v>57</v>
      </c>
      <c r="AB197" s="3">
        <v>-57</v>
      </c>
      <c r="AC197" s="3">
        <v>1.08</v>
      </c>
      <c r="AD197" s="3">
        <v>0.08</v>
      </c>
      <c r="AE197" s="3">
        <v>0.0740740740740741</v>
      </c>
      <c r="AF197" s="3">
        <v>-0.08</v>
      </c>
      <c r="AG197" s="3">
        <v>453.099</v>
      </c>
      <c r="AH197" s="3">
        <v>10.052</v>
      </c>
      <c r="AI197" s="3">
        <v>0.0221849970977645</v>
      </c>
      <c r="AJ197" s="3">
        <v>-9.633</v>
      </c>
      <c r="AK197" s="3">
        <v>43034</v>
      </c>
      <c r="AL197" s="3">
        <v>0.209146478885253</v>
      </c>
      <c r="AM197" s="3" t="s">
        <v>682</v>
      </c>
      <c r="AN197" s="3" t="s">
        <v>54</v>
      </c>
      <c r="AO197" s="3">
        <v>2017</v>
      </c>
      <c r="AP197" s="3" t="s">
        <v>553</v>
      </c>
      <c r="AQ197" s="3" t="s">
        <v>355</v>
      </c>
      <c r="AR197" s="3" t="s">
        <v>553</v>
      </c>
      <c r="AS197" s="3">
        <v>1.14</v>
      </c>
      <c r="AT197" s="3">
        <v>0.03</v>
      </c>
      <c r="AU197" s="3">
        <v>-0.03</v>
      </c>
      <c r="AV197" s="3" t="s">
        <v>58</v>
      </c>
      <c r="AW197" s="3">
        <v>45097</v>
      </c>
      <c r="AX197" s="3">
        <v>5.1</v>
      </c>
      <c r="AY197" s="3">
        <v>1.3</v>
      </c>
      <c r="AZ197" s="3">
        <v>-1.3</v>
      </c>
      <c r="BA197" s="3">
        <v>43034</v>
      </c>
      <c r="BB197" s="3">
        <v>349.0634651</v>
      </c>
      <c r="BC197" s="3">
        <v>0.3066895</v>
      </c>
      <c r="BD197" s="3">
        <f t="shared" si="18"/>
        <v>450.772773967106</v>
      </c>
      <c r="BE197" s="3">
        <f t="shared" si="19"/>
        <v>5447967.55309004</v>
      </c>
      <c r="BF197" s="3">
        <f t="shared" si="20"/>
        <v>1800981009.28597</v>
      </c>
      <c r="BG197" s="3">
        <f t="shared" si="21"/>
        <v>6.69773900614213e-17</v>
      </c>
      <c r="BH197" s="3">
        <f t="shared" si="22"/>
        <v>0.000391344761740987</v>
      </c>
      <c r="BI197" s="3">
        <f t="shared" si="23"/>
        <v>0.391344761740987</v>
      </c>
    </row>
    <row r="198" spans="1:61">
      <c r="A198" s="3" t="s">
        <v>683</v>
      </c>
      <c r="B198" s="3" t="s">
        <v>684</v>
      </c>
      <c r="C198" s="3">
        <v>1</v>
      </c>
      <c r="D198" s="3">
        <v>2</v>
      </c>
      <c r="E198" s="3" t="s">
        <v>54</v>
      </c>
      <c r="F198" s="3" t="s">
        <v>685</v>
      </c>
      <c r="G198" s="3">
        <v>6.26834</v>
      </c>
      <c r="H198" s="3">
        <v>1.0023682825118</v>
      </c>
      <c r="I198" s="3">
        <v>0.0654073920072951</v>
      </c>
      <c r="J198" s="3">
        <v>0.00024</v>
      </c>
      <c r="K198" s="3">
        <v>3.82876487235855e-5</v>
      </c>
      <c r="L198" s="3">
        <v>-0.00024</v>
      </c>
      <c r="M198" s="3">
        <v>0.06702</v>
      </c>
      <c r="N198" s="3">
        <v>0.00109</v>
      </c>
      <c r="O198" s="3">
        <v>0.016263801850194</v>
      </c>
      <c r="P198" s="3">
        <v>-0.00109</v>
      </c>
      <c r="Q198" s="3">
        <v>0.184</v>
      </c>
      <c r="R198" s="3">
        <v>0.006229504</v>
      </c>
      <c r="S198" s="3">
        <v>0.003</v>
      </c>
      <c r="T198" s="3">
        <v>0.016304347826087</v>
      </c>
      <c r="U198" s="3">
        <v>-0.003</v>
      </c>
      <c r="V198" s="3">
        <v>0.01422</v>
      </c>
      <c r="W198" s="3">
        <v>0.00255</v>
      </c>
      <c r="X198" s="3">
        <v>0.179324894514768</v>
      </c>
      <c r="Y198" s="3">
        <v>-0.00255</v>
      </c>
      <c r="Z198" s="3">
        <v>5870</v>
      </c>
      <c r="AA198" s="3">
        <v>50</v>
      </c>
      <c r="AB198" s="3">
        <v>-50</v>
      </c>
      <c r="AC198" s="3">
        <v>1.02</v>
      </c>
      <c r="AD198" s="3">
        <v>0.03</v>
      </c>
      <c r="AE198" s="3">
        <v>0.0294117647058824</v>
      </c>
      <c r="AF198" s="3">
        <v>-0.03</v>
      </c>
      <c r="AG198" s="3">
        <v>18.2702</v>
      </c>
      <c r="AH198" s="3">
        <v>0.0226</v>
      </c>
      <c r="AI198" s="3">
        <v>0.00123698700616304</v>
      </c>
      <c r="AJ198" s="3">
        <v>-0.0226</v>
      </c>
      <c r="AK198" s="3">
        <v>43433</v>
      </c>
      <c r="AL198" s="3">
        <v>0.205939926494477</v>
      </c>
      <c r="AM198" s="3" t="s">
        <v>684</v>
      </c>
      <c r="AN198" s="3" t="s">
        <v>54</v>
      </c>
      <c r="AO198" s="3">
        <v>2018</v>
      </c>
      <c r="AP198" s="3" t="s">
        <v>685</v>
      </c>
      <c r="AQ198" s="3" t="s">
        <v>193</v>
      </c>
      <c r="AR198" s="3" t="s">
        <v>112</v>
      </c>
      <c r="AS198" s="3">
        <v>1.15</v>
      </c>
      <c r="AT198" s="3">
        <v>0.05</v>
      </c>
      <c r="AU198" s="3">
        <v>-0.05</v>
      </c>
      <c r="AV198" s="3" t="s">
        <v>58</v>
      </c>
      <c r="AW198" s="3">
        <v>44694</v>
      </c>
      <c r="AX198" s="3">
        <v>2.98</v>
      </c>
      <c r="AY198" s="3">
        <v>1.4</v>
      </c>
      <c r="AZ198" s="3">
        <v>-1.3</v>
      </c>
      <c r="BA198" s="3">
        <v>43419</v>
      </c>
      <c r="BB198" s="3">
        <v>84.2992798</v>
      </c>
      <c r="BC198" s="3">
        <v>-80.4646041</v>
      </c>
      <c r="BD198" s="3">
        <f t="shared" si="18"/>
        <v>436.163572166203</v>
      </c>
      <c r="BE198" s="3">
        <f t="shared" si="19"/>
        <v>14703058.1941172</v>
      </c>
      <c r="BF198" s="3">
        <f t="shared" si="20"/>
        <v>3273398123.81067</v>
      </c>
      <c r="BG198" s="3">
        <f t="shared" si="21"/>
        <v>1.77983226584802e-16</v>
      </c>
      <c r="BH198" s="3">
        <f t="shared" si="22"/>
        <v>56814.2165419512</v>
      </c>
      <c r="BI198" s="3">
        <f t="shared" si="23"/>
        <v>56814216.5419511</v>
      </c>
    </row>
    <row r="199" spans="1:61">
      <c r="A199" s="3" t="s">
        <v>686</v>
      </c>
      <c r="B199" s="3" t="s">
        <v>687</v>
      </c>
      <c r="C199" s="3">
        <v>1</v>
      </c>
      <c r="D199" s="3">
        <v>1</v>
      </c>
      <c r="E199" s="3" t="s">
        <v>54</v>
      </c>
      <c r="F199" s="3" t="s">
        <v>70</v>
      </c>
      <c r="G199" s="3">
        <v>4.008778</v>
      </c>
      <c r="H199" s="3">
        <v>1.56735673564363</v>
      </c>
      <c r="I199" s="3">
        <v>0.102274501510188</v>
      </c>
      <c r="J199" s="3">
        <v>6e-6</v>
      </c>
      <c r="K199" s="3">
        <v>1.49671545792758e-6</v>
      </c>
      <c r="L199" s="3">
        <v>-6e-6</v>
      </c>
      <c r="M199" s="3">
        <v>0.04664</v>
      </c>
      <c r="N199" s="3">
        <v>0.00076</v>
      </c>
      <c r="O199" s="3">
        <v>0.016295025728988</v>
      </c>
      <c r="P199" s="3">
        <v>-0.00078</v>
      </c>
      <c r="Q199" s="3">
        <v>1.132</v>
      </c>
      <c r="R199" s="3">
        <v>1.450571968</v>
      </c>
      <c r="S199" s="3">
        <v>0.072</v>
      </c>
      <c r="T199" s="3">
        <v>0.0636042402826855</v>
      </c>
      <c r="U199" s="3">
        <v>-0.072</v>
      </c>
      <c r="V199" s="3">
        <v>0.284</v>
      </c>
      <c r="W199" s="3">
        <v>0.016</v>
      </c>
      <c r="X199" s="3">
        <v>0.0563380281690141</v>
      </c>
      <c r="Y199" s="3">
        <v>-0.016</v>
      </c>
      <c r="Z199" s="3">
        <v>4990</v>
      </c>
      <c r="AA199" s="3">
        <v>130</v>
      </c>
      <c r="AB199" s="3">
        <v>-130</v>
      </c>
      <c r="AC199" s="3">
        <v>0.84</v>
      </c>
      <c r="AD199" s="3">
        <v>0.04</v>
      </c>
      <c r="AE199" s="3">
        <v>0.0476190476190476</v>
      </c>
      <c r="AF199" s="3">
        <v>-0.04</v>
      </c>
      <c r="AG199" s="3">
        <v>202.078</v>
      </c>
      <c r="AH199" s="3">
        <v>1.471</v>
      </c>
      <c r="AI199" s="3">
        <v>0.00727936737299459</v>
      </c>
      <c r="AJ199" s="3">
        <v>-1.451</v>
      </c>
      <c r="AK199" s="3">
        <v>43545</v>
      </c>
      <c r="AL199" s="3">
        <v>0.203310520964667</v>
      </c>
      <c r="AM199" s="3" t="s">
        <v>687</v>
      </c>
      <c r="AN199" s="3" t="s">
        <v>54</v>
      </c>
      <c r="AO199" s="3">
        <v>2010</v>
      </c>
      <c r="AP199" s="3" t="s">
        <v>688</v>
      </c>
      <c r="AQ199" s="3" t="s">
        <v>689</v>
      </c>
      <c r="AR199" s="3" t="s">
        <v>688</v>
      </c>
      <c r="AS199" s="3">
        <v>0.82</v>
      </c>
      <c r="AT199" s="3">
        <v>0.05</v>
      </c>
      <c r="AU199" s="3">
        <v>-0.05</v>
      </c>
      <c r="AV199" s="3" t="s">
        <v>58</v>
      </c>
      <c r="AW199" s="3">
        <v>44620</v>
      </c>
      <c r="AX199" s="3">
        <v>8.8</v>
      </c>
      <c r="AY199" s="3">
        <v>5.2</v>
      </c>
      <c r="AZ199" s="3">
        <v>-5.2</v>
      </c>
      <c r="BA199" s="3">
        <v>44585</v>
      </c>
      <c r="BB199" s="3">
        <v>9.5165832</v>
      </c>
      <c r="BC199" s="3">
        <v>34.7114025</v>
      </c>
      <c r="BD199" s="3">
        <f t="shared" si="18"/>
        <v>468.738841330598</v>
      </c>
      <c r="BE199" s="3">
        <f t="shared" si="19"/>
        <v>1982783.91945149</v>
      </c>
      <c r="BF199" s="3">
        <f t="shared" si="20"/>
        <v>911503424.395303</v>
      </c>
      <c r="BG199" s="3">
        <f t="shared" si="21"/>
        <v>1.31147604638207e-17</v>
      </c>
      <c r="BH199" s="3">
        <f t="shared" si="22"/>
        <v>0.000746705210635072</v>
      </c>
      <c r="BI199" s="3">
        <f t="shared" si="23"/>
        <v>0.746705210635072</v>
      </c>
    </row>
    <row r="200" spans="1:61">
      <c r="A200" s="3" t="s">
        <v>690</v>
      </c>
      <c r="B200" s="3" t="s">
        <v>691</v>
      </c>
      <c r="C200" s="3">
        <v>1</v>
      </c>
      <c r="D200" s="3">
        <v>1</v>
      </c>
      <c r="E200" s="3" t="s">
        <v>54</v>
      </c>
      <c r="F200" s="3" t="s">
        <v>692</v>
      </c>
      <c r="G200" s="3">
        <v>260.79</v>
      </c>
      <c r="H200" s="3">
        <v>0.0240928915986042</v>
      </c>
      <c r="I200" s="3">
        <v>0.00157212995749457</v>
      </c>
      <c r="J200" s="3">
        <v>0.59</v>
      </c>
      <c r="K200" s="3">
        <v>0.00226235668545573</v>
      </c>
      <c r="L200" s="3">
        <v>-0.58</v>
      </c>
      <c r="M200" s="3">
        <v>0.828</v>
      </c>
      <c r="N200" s="3">
        <v>0.012</v>
      </c>
      <c r="O200" s="3">
        <v>0.0144927536231884</v>
      </c>
      <c r="P200" s="3">
        <v>-0.012</v>
      </c>
      <c r="Q200" s="3">
        <v>1.01</v>
      </c>
      <c r="R200" s="3">
        <v>1.030301</v>
      </c>
      <c r="S200" s="3">
        <v>0.022</v>
      </c>
      <c r="T200" s="3">
        <v>0.0217821782178218</v>
      </c>
      <c r="U200" s="3">
        <v>-0.019</v>
      </c>
      <c r="V200" s="3">
        <v>2.755</v>
      </c>
      <c r="W200" s="3">
        <v>0.087</v>
      </c>
      <c r="X200" s="3">
        <v>0.0315789473684211</v>
      </c>
      <c r="Y200" s="3">
        <v>-0.081</v>
      </c>
      <c r="Z200" s="3">
        <v>5695</v>
      </c>
      <c r="AA200" s="3">
        <v>58</v>
      </c>
      <c r="AB200" s="3">
        <v>-60</v>
      </c>
      <c r="AC200" s="3">
        <v>1.11</v>
      </c>
      <c r="AD200" s="3">
        <v>0.05</v>
      </c>
      <c r="AE200" s="3">
        <v>0.045045045045045</v>
      </c>
      <c r="AF200" s="3">
        <v>-0.05</v>
      </c>
      <c r="AG200" s="3">
        <v>116.685</v>
      </c>
      <c r="AH200" s="3">
        <v>0.267</v>
      </c>
      <c r="AI200" s="3">
        <v>0.00228821185242319</v>
      </c>
      <c r="AJ200" s="3">
        <v>-0.266</v>
      </c>
      <c r="AK200" s="3">
        <v>44571</v>
      </c>
      <c r="AL200" s="3">
        <v>0.194145884873805</v>
      </c>
      <c r="AM200" s="3" t="s">
        <v>691</v>
      </c>
      <c r="AN200" s="3" t="s">
        <v>54</v>
      </c>
      <c r="AO200" s="3">
        <v>2022</v>
      </c>
      <c r="AP200" s="3" t="s">
        <v>692</v>
      </c>
      <c r="AQ200" s="3" t="s">
        <v>173</v>
      </c>
      <c r="AR200" s="3" t="s">
        <v>692</v>
      </c>
      <c r="AS200" s="3">
        <v>1.64</v>
      </c>
      <c r="AT200" s="3">
        <v>0.03</v>
      </c>
      <c r="AU200" s="3">
        <v>-0.03</v>
      </c>
      <c r="AV200" s="3" t="s">
        <v>58</v>
      </c>
      <c r="AW200" s="3">
        <v>44689</v>
      </c>
      <c r="AX200" s="3">
        <v>8.1</v>
      </c>
      <c r="AY200" s="3">
        <v>1.5</v>
      </c>
      <c r="AZ200" s="3">
        <v>-1.3</v>
      </c>
      <c r="BA200" s="3">
        <v>44571</v>
      </c>
      <c r="BB200" s="3">
        <v>277.94363</v>
      </c>
      <c r="BC200" s="3">
        <v>56.6506789</v>
      </c>
      <c r="BD200" s="3">
        <f t="shared" si="18"/>
        <v>381.011242587271</v>
      </c>
      <c r="BE200" s="3">
        <f t="shared" si="19"/>
        <v>2312216.82701452</v>
      </c>
      <c r="BF200" s="3">
        <f t="shared" si="20"/>
        <v>3372623.67122704</v>
      </c>
      <c r="BG200" s="3">
        <f t="shared" si="21"/>
        <v>4.97256389110716e-17</v>
      </c>
      <c r="BH200" s="3">
        <f t="shared" si="22"/>
        <v>9.30150128202996e-5</v>
      </c>
      <c r="BI200" s="3">
        <f t="shared" si="23"/>
        <v>0.0930150128202996</v>
      </c>
    </row>
    <row r="201" spans="1:61">
      <c r="A201" s="3" t="s">
        <v>693</v>
      </c>
      <c r="B201" s="3" t="s">
        <v>694</v>
      </c>
      <c r="C201" s="3">
        <v>1</v>
      </c>
      <c r="D201" s="3">
        <v>1</v>
      </c>
      <c r="E201" s="3" t="s">
        <v>54</v>
      </c>
      <c r="F201" s="3" t="s">
        <v>307</v>
      </c>
      <c r="G201" s="3">
        <v>3.3769848</v>
      </c>
      <c r="H201" s="3">
        <v>1.8605903112149</v>
      </c>
      <c r="I201" s="3">
        <v>0.121408829443061</v>
      </c>
      <c r="J201" s="3">
        <v>2.4e-6</v>
      </c>
      <c r="K201" s="3">
        <v>7.10693160360094e-7</v>
      </c>
      <c r="L201" s="3">
        <v>-2.4e-6</v>
      </c>
      <c r="M201" s="3">
        <v>0.0451</v>
      </c>
      <c r="N201" s="3">
        <v>0.0009</v>
      </c>
      <c r="O201" s="3">
        <v>0.0199556541019956</v>
      </c>
      <c r="P201" s="3">
        <v>-0.0009</v>
      </c>
      <c r="Q201" s="3">
        <v>0.85</v>
      </c>
      <c r="R201" s="3">
        <v>0.614125</v>
      </c>
      <c r="S201" s="3">
        <v>0.03</v>
      </c>
      <c r="T201" s="3">
        <v>0.0352941176470588</v>
      </c>
      <c r="U201" s="3">
        <v>-0.03</v>
      </c>
      <c r="V201" s="3">
        <v>0.148</v>
      </c>
      <c r="W201" s="3">
        <v>0.011</v>
      </c>
      <c r="X201" s="3">
        <v>0.0743243243243243</v>
      </c>
      <c r="Y201" s="3">
        <v>-0.011</v>
      </c>
      <c r="Z201" s="3">
        <v>5638</v>
      </c>
      <c r="AA201" s="3">
        <v>100</v>
      </c>
      <c r="AB201" s="3">
        <v>-100</v>
      </c>
      <c r="AC201" s="3">
        <v>1.08</v>
      </c>
      <c r="AD201" s="3">
        <v>0.06</v>
      </c>
      <c r="AE201" s="3">
        <v>0.0555555555555556</v>
      </c>
      <c r="AF201" s="3">
        <v>-0.06</v>
      </c>
      <c r="AG201" s="3">
        <v>327.602</v>
      </c>
      <c r="AH201" s="3">
        <v>4.598</v>
      </c>
      <c r="AI201" s="3">
        <v>0.0140353233496743</v>
      </c>
      <c r="AJ201" s="3">
        <v>-4.474</v>
      </c>
      <c r="AK201" s="3">
        <v>43720</v>
      </c>
      <c r="AL201" s="3">
        <v>0.192381902848282</v>
      </c>
      <c r="AM201" s="3" t="s">
        <v>694</v>
      </c>
      <c r="AN201" s="3" t="s">
        <v>54</v>
      </c>
      <c r="AO201" s="3">
        <v>2019</v>
      </c>
      <c r="AP201" s="3" t="s">
        <v>307</v>
      </c>
      <c r="AQ201" s="3" t="s">
        <v>173</v>
      </c>
      <c r="AR201" s="3" t="s">
        <v>307</v>
      </c>
      <c r="AS201" s="3">
        <v>1.34</v>
      </c>
      <c r="AT201" s="3">
        <v>0.03</v>
      </c>
      <c r="AU201" s="3">
        <v>-0.03</v>
      </c>
      <c r="AV201" s="3" t="s">
        <v>58</v>
      </c>
      <c r="AW201" s="3">
        <v>44826</v>
      </c>
      <c r="AX201" s="3">
        <v>5.952</v>
      </c>
      <c r="AY201" s="3">
        <v>2.684</v>
      </c>
      <c r="AZ201" s="3">
        <v>-2.684</v>
      </c>
      <c r="BA201" s="3">
        <v>43720</v>
      </c>
      <c r="BB201" s="3">
        <v>311.673345</v>
      </c>
      <c r="BC201" s="3">
        <v>-41.8209828</v>
      </c>
      <c r="BD201" s="3">
        <f t="shared" si="18"/>
        <v>415.774360156363</v>
      </c>
      <c r="BE201" s="3">
        <f t="shared" si="19"/>
        <v>4092792.56051795</v>
      </c>
      <c r="BF201" s="3">
        <f t="shared" si="20"/>
        <v>2012179173.41505</v>
      </c>
      <c r="BG201" s="3">
        <f t="shared" si="21"/>
        <v>6.41229304714968e-17</v>
      </c>
      <c r="BH201" s="3">
        <f t="shared" si="22"/>
        <v>0.00561252641767332</v>
      </c>
      <c r="BI201" s="3">
        <f t="shared" si="23"/>
        <v>5.61252641767332</v>
      </c>
    </row>
    <row r="202" spans="1:61">
      <c r="A202" s="3" t="s">
        <v>695</v>
      </c>
      <c r="B202" s="3" t="s">
        <v>696</v>
      </c>
      <c r="C202" s="3">
        <v>1</v>
      </c>
      <c r="D202" s="3">
        <v>2</v>
      </c>
      <c r="E202" s="3" t="s">
        <v>54</v>
      </c>
      <c r="F202" s="3" t="s">
        <v>70</v>
      </c>
      <c r="G202" s="3">
        <v>7.845582</v>
      </c>
      <c r="H202" s="3">
        <v>0.800856482030269</v>
      </c>
      <c r="I202" s="3">
        <v>0.052258171747489</v>
      </c>
      <c r="J202" s="3">
        <v>7e-6</v>
      </c>
      <c r="K202" s="3">
        <v>8.92221889975785e-7</v>
      </c>
      <c r="L202" s="3">
        <v>-7e-6</v>
      </c>
      <c r="M202" s="3">
        <v>0.0804</v>
      </c>
      <c r="N202" s="3">
        <v>0.0014</v>
      </c>
      <c r="O202" s="3">
        <v>0.0174129353233831</v>
      </c>
      <c r="P202" s="3">
        <v>-0.0014</v>
      </c>
      <c r="Q202" s="3">
        <v>1.18</v>
      </c>
      <c r="R202" s="3">
        <v>1.643032</v>
      </c>
      <c r="S202" s="3">
        <v>0.11</v>
      </c>
      <c r="T202" s="3">
        <v>0.0932203389830508</v>
      </c>
      <c r="U202" s="3">
        <v>-0.11</v>
      </c>
      <c r="V202" s="3">
        <v>0.442</v>
      </c>
      <c r="W202" s="3">
        <v>0.019</v>
      </c>
      <c r="X202" s="3">
        <v>0.0429864253393665</v>
      </c>
      <c r="Y202" s="3">
        <v>-0.019</v>
      </c>
      <c r="Z202" s="3">
        <v>6272</v>
      </c>
      <c r="AA202" s="3">
        <v>61</v>
      </c>
      <c r="AB202" s="3">
        <v>-61</v>
      </c>
      <c r="AC202" s="3">
        <v>1.13</v>
      </c>
      <c r="AD202" s="3">
        <v>0.06</v>
      </c>
      <c r="AE202" s="3">
        <v>0.0530973451327434</v>
      </c>
      <c r="AF202" s="3">
        <v>-0.06</v>
      </c>
      <c r="AG202" s="3">
        <v>240.726</v>
      </c>
      <c r="AH202" s="3">
        <v>1.987</v>
      </c>
      <c r="AI202" s="3">
        <v>0.008254197718568</v>
      </c>
      <c r="AJ202" s="3">
        <v>-1.955</v>
      </c>
      <c r="AK202" s="3">
        <v>43545</v>
      </c>
      <c r="AL202" s="3">
        <v>0.191696051631999</v>
      </c>
      <c r="AM202" s="3" t="s">
        <v>696</v>
      </c>
      <c r="AN202" s="3" t="s">
        <v>54</v>
      </c>
      <c r="AO202" s="3">
        <v>2014</v>
      </c>
      <c r="AP202" s="3" t="s">
        <v>697</v>
      </c>
      <c r="AQ202" s="3" t="s">
        <v>84</v>
      </c>
      <c r="AR202" s="3" t="s">
        <v>70</v>
      </c>
      <c r="AS202" s="3">
        <v>1.53</v>
      </c>
      <c r="AT202" s="3">
        <v>0.14</v>
      </c>
      <c r="AU202" s="3">
        <v>-0.14</v>
      </c>
      <c r="AV202" s="3" t="s">
        <v>58</v>
      </c>
      <c r="AW202" s="3">
        <v>44919</v>
      </c>
      <c r="AX202" s="3">
        <v>6.1</v>
      </c>
      <c r="AY202" s="3">
        <v>0.2</v>
      </c>
      <c r="AZ202" s="3">
        <v>-0.2</v>
      </c>
      <c r="BA202" s="3">
        <v>41773</v>
      </c>
      <c r="BB202" s="3">
        <v>195.9818362</v>
      </c>
      <c r="BC202" s="3">
        <v>30.640145</v>
      </c>
      <c r="BD202" s="3">
        <f t="shared" si="18"/>
        <v>398.007935970614</v>
      </c>
      <c r="BE202" s="3">
        <f t="shared" si="19"/>
        <v>3910778.46802048</v>
      </c>
      <c r="BF202" s="3">
        <f t="shared" si="20"/>
        <v>604994070.075692</v>
      </c>
      <c r="BG202" s="3">
        <f t="shared" si="21"/>
        <v>7.64652541652768e-17</v>
      </c>
      <c r="BH202" s="3">
        <f t="shared" si="22"/>
        <v>0.000501123410898495</v>
      </c>
      <c r="BI202" s="3">
        <f t="shared" si="23"/>
        <v>0.501123410898495</v>
      </c>
    </row>
    <row r="203" spans="1:61">
      <c r="A203" s="3" t="s">
        <v>698</v>
      </c>
      <c r="B203" s="3" t="s">
        <v>699</v>
      </c>
      <c r="C203" s="3">
        <v>1</v>
      </c>
      <c r="D203" s="3">
        <v>1</v>
      </c>
      <c r="E203" s="3" t="s">
        <v>54</v>
      </c>
      <c r="F203" s="3" t="s">
        <v>700</v>
      </c>
      <c r="G203" s="3">
        <v>2.6054552</v>
      </c>
      <c r="H203" s="3">
        <v>2.41154988963157</v>
      </c>
      <c r="I203" s="3">
        <v>0.157360514820983</v>
      </c>
      <c r="J203" s="3">
        <v>3.1e-6</v>
      </c>
      <c r="K203" s="3">
        <v>1.18981128518349e-6</v>
      </c>
      <c r="L203" s="3">
        <v>-3.1e-6</v>
      </c>
      <c r="M203" s="3">
        <v>0.03951</v>
      </c>
      <c r="N203" s="3">
        <v>0.00054</v>
      </c>
      <c r="O203" s="3">
        <v>0.0136674259681093</v>
      </c>
      <c r="P203" s="3">
        <v>-0.00054</v>
      </c>
      <c r="Q203" s="3">
        <v>1.89</v>
      </c>
      <c r="R203" s="3">
        <v>6.751269</v>
      </c>
      <c r="S203" s="3">
        <v>0.13</v>
      </c>
      <c r="T203" s="3">
        <v>0.0687830687830688</v>
      </c>
      <c r="U203" s="3">
        <v>-0.13</v>
      </c>
      <c r="V203" s="3">
        <v>0.527</v>
      </c>
      <c r="W203" s="3">
        <v>0.083</v>
      </c>
      <c r="X203" s="3">
        <v>0.157495256166983</v>
      </c>
      <c r="Y203" s="3">
        <v>-0.083</v>
      </c>
      <c r="Z203" s="3">
        <v>5835</v>
      </c>
      <c r="AA203" s="3">
        <v>51</v>
      </c>
      <c r="AB203" s="3">
        <v>-51</v>
      </c>
      <c r="AC203" s="3">
        <v>1.21</v>
      </c>
      <c r="AD203" s="3">
        <v>0.05</v>
      </c>
      <c r="AE203" s="3">
        <v>0.0413223140495868</v>
      </c>
      <c r="AF203" s="3">
        <v>-0.05</v>
      </c>
      <c r="AG203" s="3">
        <v>738.519</v>
      </c>
      <c r="AH203" s="3">
        <v>19.924</v>
      </c>
      <c r="AI203" s="3">
        <v>0.0269783174163427</v>
      </c>
      <c r="AJ203" s="3">
        <v>-18.922</v>
      </c>
      <c r="AK203" s="3">
        <v>42628</v>
      </c>
      <c r="AL203" s="3">
        <v>0.18833422222056</v>
      </c>
      <c r="AM203" s="3" t="s">
        <v>699</v>
      </c>
      <c r="AN203" s="3" t="s">
        <v>54</v>
      </c>
      <c r="AO203" s="3">
        <v>2016</v>
      </c>
      <c r="AP203" s="3" t="s">
        <v>700</v>
      </c>
      <c r="AQ203" s="3" t="s">
        <v>76</v>
      </c>
      <c r="AR203" s="3" t="s">
        <v>700</v>
      </c>
      <c r="AS203" s="3">
        <v>1.86</v>
      </c>
      <c r="AT203" s="3">
        <v>0.1</v>
      </c>
      <c r="AU203" s="3">
        <v>-0.1</v>
      </c>
      <c r="AV203" s="3" t="s">
        <v>58</v>
      </c>
      <c r="AW203" s="3">
        <v>44633</v>
      </c>
      <c r="AX203" s="3">
        <v>5.46</v>
      </c>
      <c r="AY203" s="3">
        <v>0.61</v>
      </c>
      <c r="AZ203" s="3">
        <v>-0.61</v>
      </c>
      <c r="BA203" s="3">
        <v>44585</v>
      </c>
      <c r="BB203" s="3">
        <v>315.9054895</v>
      </c>
      <c r="BC203" s="3">
        <v>11.9893675</v>
      </c>
      <c r="BD203" s="3">
        <f t="shared" si="18"/>
        <v>373.537698293453</v>
      </c>
      <c r="BE203" s="3">
        <f t="shared" si="19"/>
        <v>4801785.77787294</v>
      </c>
      <c r="BF203" s="3">
        <f t="shared" si="20"/>
        <v>3076016931.19411</v>
      </c>
      <c r="BG203" s="3">
        <f t="shared" si="21"/>
        <v>1.30223521557564e-16</v>
      </c>
      <c r="BH203" s="3">
        <f t="shared" si="22"/>
        <v>1.00317380167245e-5</v>
      </c>
      <c r="BI203" s="3">
        <f t="shared" si="23"/>
        <v>0.0100317380167245</v>
      </c>
    </row>
    <row r="204" spans="1:61">
      <c r="A204" s="3" t="s">
        <v>701</v>
      </c>
      <c r="B204" s="3" t="s">
        <v>702</v>
      </c>
      <c r="C204" s="3">
        <v>1</v>
      </c>
      <c r="D204" s="3">
        <v>1</v>
      </c>
      <c r="E204" s="3" t="s">
        <v>54</v>
      </c>
      <c r="F204" s="3" t="s">
        <v>703</v>
      </c>
      <c r="G204" s="3">
        <v>4.5195064</v>
      </c>
      <c r="H204" s="3">
        <v>1.3902370400449</v>
      </c>
      <c r="I204" s="3">
        <v>0.0907169357288681</v>
      </c>
      <c r="J204" s="3">
        <v>3.4e-6</v>
      </c>
      <c r="K204" s="3">
        <v>7.52294542607573e-7</v>
      </c>
      <c r="L204" s="3">
        <v>-3.4e-6</v>
      </c>
      <c r="M204" s="3">
        <v>0.05427</v>
      </c>
      <c r="N204" s="3">
        <v>0.00069</v>
      </c>
      <c r="O204" s="3">
        <v>0.0127142067440575</v>
      </c>
      <c r="P204" s="3">
        <v>-0.00069</v>
      </c>
      <c r="Q204" s="3">
        <v>1.184</v>
      </c>
      <c r="R204" s="3">
        <v>1.659797504</v>
      </c>
      <c r="S204" s="3">
        <v>0.071</v>
      </c>
      <c r="T204" s="3">
        <v>0.0599662162162162</v>
      </c>
      <c r="U204" s="3">
        <v>-0.059</v>
      </c>
      <c r="V204" s="3">
        <v>0.299</v>
      </c>
      <c r="W204" s="3">
        <v>0.034</v>
      </c>
      <c r="X204" s="3">
        <v>0.11371237458194</v>
      </c>
      <c r="Y204" s="3">
        <v>-0.034</v>
      </c>
      <c r="Z204" s="3">
        <v>5839</v>
      </c>
      <c r="AA204" s="3">
        <v>70</v>
      </c>
      <c r="AB204" s="3">
        <v>-70</v>
      </c>
      <c r="AC204" s="3">
        <v>1.04</v>
      </c>
      <c r="AD204" s="3">
        <v>0.04</v>
      </c>
      <c r="AE204" s="3">
        <v>0.0384615384615385</v>
      </c>
      <c r="AF204" s="3">
        <v>-0.04</v>
      </c>
      <c r="AG204" s="3">
        <v>437.495</v>
      </c>
      <c r="AH204" s="3">
        <v>7.964</v>
      </c>
      <c r="AI204" s="3">
        <v>0.0182036366129899</v>
      </c>
      <c r="AJ204" s="3">
        <v>-7.689</v>
      </c>
      <c r="AK204" s="3">
        <v>43573</v>
      </c>
      <c r="AL204" s="3">
        <v>0.171719562903169</v>
      </c>
      <c r="AM204" s="3" t="s">
        <v>702</v>
      </c>
      <c r="AN204" s="3" t="s">
        <v>54</v>
      </c>
      <c r="AO204" s="3">
        <v>2019</v>
      </c>
      <c r="AP204" s="3" t="s">
        <v>703</v>
      </c>
      <c r="AQ204" s="3" t="s">
        <v>76</v>
      </c>
      <c r="AR204" s="3" t="s">
        <v>703</v>
      </c>
      <c r="AS204" s="3">
        <v>0.96</v>
      </c>
      <c r="AT204" s="3">
        <v>0.04</v>
      </c>
      <c r="AU204" s="3">
        <v>-0.04</v>
      </c>
      <c r="AV204" s="3" t="s">
        <v>58</v>
      </c>
      <c r="AW204" s="3">
        <v>44874</v>
      </c>
      <c r="AX204" s="3">
        <v>2.5</v>
      </c>
      <c r="AY204" s="3">
        <v>1.7</v>
      </c>
      <c r="AZ204" s="3">
        <v>-1.7</v>
      </c>
      <c r="BA204" s="3">
        <v>43573</v>
      </c>
      <c r="BB204" s="3">
        <v>26.7932253</v>
      </c>
      <c r="BC204" s="3">
        <v>3.1329325</v>
      </c>
      <c r="BD204" s="3">
        <f t="shared" si="18"/>
        <v>482.035783001376</v>
      </c>
      <c r="BE204" s="3">
        <f t="shared" si="19"/>
        <v>20321772.1012137</v>
      </c>
      <c r="BF204" s="3">
        <f t="shared" si="20"/>
        <v>6899886287.84289</v>
      </c>
      <c r="BG204" s="3">
        <f t="shared" si="21"/>
        <v>1.89456560644481e-16</v>
      </c>
      <c r="BH204" s="3">
        <f t="shared" si="22"/>
        <v>0.000861118311310886</v>
      </c>
      <c r="BI204" s="3">
        <f t="shared" si="23"/>
        <v>0.861118311310886</v>
      </c>
    </row>
    <row r="205" spans="1:61">
      <c r="A205" s="3" t="s">
        <v>704</v>
      </c>
      <c r="B205" s="3" t="s">
        <v>705</v>
      </c>
      <c r="C205" s="3">
        <v>1</v>
      </c>
      <c r="D205" s="3">
        <v>1</v>
      </c>
      <c r="E205" s="3" t="s">
        <v>54</v>
      </c>
      <c r="F205" s="3" t="s">
        <v>553</v>
      </c>
      <c r="G205" s="3">
        <v>3.332609</v>
      </c>
      <c r="H205" s="3">
        <v>1.8853652498688</v>
      </c>
      <c r="I205" s="3">
        <v>0.123025464918029</v>
      </c>
      <c r="J205" s="3">
        <v>2e-6</v>
      </c>
      <c r="K205" s="3">
        <v>6.00130408337732e-7</v>
      </c>
      <c r="L205" s="3">
        <v>-2e-6</v>
      </c>
      <c r="M205" s="3">
        <v>0.048</v>
      </c>
      <c r="N205" s="3">
        <v>0.001</v>
      </c>
      <c r="O205" s="3">
        <v>0.0208333333333333</v>
      </c>
      <c r="P205" s="3">
        <v>-0.001</v>
      </c>
      <c r="Q205" s="3">
        <v>1.55</v>
      </c>
      <c r="R205" s="3">
        <v>3.723875</v>
      </c>
      <c r="S205" s="3">
        <v>0.1</v>
      </c>
      <c r="T205" s="3">
        <v>0.0645161290322581</v>
      </c>
      <c r="U205" s="3">
        <v>-0.08</v>
      </c>
      <c r="V205" s="3">
        <v>0.39</v>
      </c>
      <c r="W205" s="3">
        <v>0.02</v>
      </c>
      <c r="X205" s="3">
        <v>0.0512820512820513</v>
      </c>
      <c r="Y205" s="3">
        <v>-0.02</v>
      </c>
      <c r="Z205" s="3">
        <v>5914</v>
      </c>
      <c r="AA205" s="3">
        <v>64</v>
      </c>
      <c r="AB205" s="3">
        <v>-64</v>
      </c>
      <c r="AC205" s="3">
        <v>1.34</v>
      </c>
      <c r="AD205" s="3">
        <v>0.09</v>
      </c>
      <c r="AE205" s="3">
        <v>0.0671641791044776</v>
      </c>
      <c r="AF205" s="3">
        <v>-0.09</v>
      </c>
      <c r="AG205" s="3">
        <v>610.176</v>
      </c>
      <c r="AH205" s="3">
        <v>9.017</v>
      </c>
      <c r="AI205" s="3">
        <v>0.014777703482274</v>
      </c>
      <c r="AJ205" s="3">
        <v>-8.762</v>
      </c>
      <c r="AK205" s="3">
        <v>43034</v>
      </c>
      <c r="AL205" s="3">
        <v>0.161625095460935</v>
      </c>
      <c r="AM205" s="3" t="s">
        <v>705</v>
      </c>
      <c r="AN205" s="3" t="s">
        <v>54</v>
      </c>
      <c r="AO205" s="3">
        <v>2017</v>
      </c>
      <c r="AP205" s="3" t="s">
        <v>553</v>
      </c>
      <c r="AQ205" s="3" t="s">
        <v>169</v>
      </c>
      <c r="AR205" s="3" t="s">
        <v>553</v>
      </c>
      <c r="AS205" s="3">
        <v>1.73</v>
      </c>
      <c r="AT205" s="3">
        <v>0.1</v>
      </c>
      <c r="AU205" s="3">
        <v>-0.09</v>
      </c>
      <c r="AV205" s="3" t="s">
        <v>58</v>
      </c>
      <c r="AW205" s="3">
        <v>44657</v>
      </c>
      <c r="AX205" s="3">
        <v>4</v>
      </c>
      <c r="AY205" s="3">
        <v>0.8</v>
      </c>
      <c r="AZ205" s="3">
        <v>-0.8</v>
      </c>
      <c r="BA205" s="3">
        <v>44585</v>
      </c>
      <c r="BB205" s="3">
        <v>279.2624729</v>
      </c>
      <c r="BC205" s="3">
        <v>40.0186905</v>
      </c>
      <c r="BD205" s="3">
        <f t="shared" si="18"/>
        <v>407.593803478896</v>
      </c>
      <c r="BE205" s="3">
        <f t="shared" si="19"/>
        <v>8538365.12690668</v>
      </c>
      <c r="BF205" s="3">
        <f t="shared" si="20"/>
        <v>3705887641.88658</v>
      </c>
      <c r="BG205" s="3">
        <f t="shared" si="21"/>
        <v>2.18585238386919e-16</v>
      </c>
      <c r="BH205" s="3">
        <f t="shared" si="22"/>
        <v>7.39559135252036e-5</v>
      </c>
      <c r="BI205" s="3">
        <f t="shared" si="23"/>
        <v>0.0739559135252036</v>
      </c>
    </row>
    <row r="206" spans="1:61">
      <c r="A206" s="3" t="s">
        <v>706</v>
      </c>
      <c r="B206" s="3" t="s">
        <v>707</v>
      </c>
      <c r="C206" s="3">
        <v>1</v>
      </c>
      <c r="D206" s="3">
        <v>1</v>
      </c>
      <c r="E206" s="3" t="s">
        <v>54</v>
      </c>
      <c r="F206" s="3" t="s">
        <v>708</v>
      </c>
      <c r="G206" s="3">
        <v>5.44354</v>
      </c>
      <c r="H206" s="3">
        <v>1.1542461706904</v>
      </c>
      <c r="I206" s="3">
        <v>0.0753178577938268</v>
      </c>
      <c r="J206" s="3">
        <v>4e-6</v>
      </c>
      <c r="K206" s="3">
        <v>7.34815946975681e-7</v>
      </c>
      <c r="L206" s="3">
        <v>-4e-6</v>
      </c>
      <c r="M206" s="3">
        <v>0.0641</v>
      </c>
      <c r="N206" s="3">
        <v>0.0011</v>
      </c>
      <c r="O206" s="3">
        <v>0.0171606864274571</v>
      </c>
      <c r="P206" s="3">
        <v>-0.0011</v>
      </c>
      <c r="Q206" s="3">
        <v>0.63</v>
      </c>
      <c r="R206" s="3">
        <v>0.250047</v>
      </c>
      <c r="S206" s="3">
        <v>0.03</v>
      </c>
      <c r="T206" s="3">
        <v>0.0476190476190476</v>
      </c>
      <c r="U206" s="3">
        <v>-0.03</v>
      </c>
      <c r="V206" s="3">
        <v>0.101</v>
      </c>
      <c r="W206" s="3">
        <v>0.005</v>
      </c>
      <c r="X206" s="3">
        <v>0.0495049504950495</v>
      </c>
      <c r="Y206" s="3">
        <v>-0.005</v>
      </c>
      <c r="Z206" s="3">
        <v>6050</v>
      </c>
      <c r="AA206" s="3">
        <v>50</v>
      </c>
      <c r="AB206" s="3">
        <v>-50</v>
      </c>
      <c r="AC206" s="3">
        <v>1.19</v>
      </c>
      <c r="AD206" s="3">
        <v>0.06</v>
      </c>
      <c r="AE206" s="3">
        <v>0.0504201680672269</v>
      </c>
      <c r="AF206" s="3">
        <v>-0.06</v>
      </c>
      <c r="AG206" s="3">
        <v>114.173</v>
      </c>
      <c r="AH206" s="3">
        <v>0.591</v>
      </c>
      <c r="AI206" s="3">
        <v>0.00517635518029657</v>
      </c>
      <c r="AJ206" s="3">
        <v>-0.586</v>
      </c>
      <c r="AK206" s="3">
        <v>43671</v>
      </c>
      <c r="AL206" s="3">
        <v>0.155052865269437</v>
      </c>
      <c r="AM206" s="3" t="s">
        <v>707</v>
      </c>
      <c r="AN206" s="3" t="s">
        <v>54</v>
      </c>
      <c r="AO206" s="3">
        <v>2019</v>
      </c>
      <c r="AP206" s="3" t="s">
        <v>708</v>
      </c>
      <c r="AQ206" s="3" t="s">
        <v>72</v>
      </c>
      <c r="AR206" s="3" t="s">
        <v>112</v>
      </c>
      <c r="AS206" s="3">
        <v>1.27</v>
      </c>
      <c r="AT206" s="3">
        <v>0.15</v>
      </c>
      <c r="AU206" s="3">
        <v>-0.15</v>
      </c>
      <c r="AV206" s="3" t="s">
        <v>58</v>
      </c>
      <c r="AW206" s="3">
        <v>44693</v>
      </c>
      <c r="AX206" s="3">
        <v>2.1</v>
      </c>
      <c r="AY206" s="3">
        <v>0.9</v>
      </c>
      <c r="AZ206" s="3">
        <v>-0.9</v>
      </c>
      <c r="BA206" s="3">
        <v>43671</v>
      </c>
      <c r="BB206" s="3">
        <v>144.8751047</v>
      </c>
      <c r="BC206" s="3">
        <v>-20.9824191</v>
      </c>
      <c r="BD206" s="3">
        <f t="shared" si="18"/>
        <v>448.301142366431</v>
      </c>
      <c r="BE206" s="3">
        <f t="shared" si="19"/>
        <v>28005543.6539063</v>
      </c>
      <c r="BF206" s="3">
        <f t="shared" si="20"/>
        <v>6815974370.65872</v>
      </c>
      <c r="BG206" s="3">
        <f t="shared" si="21"/>
        <v>4.24959578884061e-16</v>
      </c>
      <c r="BH206" s="3">
        <f t="shared" si="22"/>
        <v>1.04622960885403</v>
      </c>
      <c r="BI206" s="3">
        <f t="shared" si="23"/>
        <v>1046.22960885403</v>
      </c>
    </row>
    <row r="207" spans="1:61">
      <c r="A207" s="3" t="s">
        <v>709</v>
      </c>
      <c r="B207" s="3" t="s">
        <v>710</v>
      </c>
      <c r="C207" s="3">
        <v>1</v>
      </c>
      <c r="D207" s="3">
        <v>1</v>
      </c>
      <c r="E207" s="3" t="s">
        <v>323</v>
      </c>
      <c r="F207" s="3" t="s">
        <v>711</v>
      </c>
      <c r="G207" s="3">
        <v>55.087</v>
      </c>
      <c r="H207" s="3">
        <v>0.114059309819014</v>
      </c>
      <c r="I207" s="3">
        <v>0.00744269558362242</v>
      </c>
      <c r="J207" s="3">
        <v>0.02</v>
      </c>
      <c r="K207" s="3">
        <v>0.00036306206546009</v>
      </c>
      <c r="L207" s="3">
        <v>-0.02</v>
      </c>
      <c r="M207" s="3">
        <v>0.262</v>
      </c>
      <c r="N207" s="3">
        <v>0.002</v>
      </c>
      <c r="O207" s="3">
        <v>0.00763358778625954</v>
      </c>
      <c r="P207" s="3">
        <v>-0.002</v>
      </c>
      <c r="Q207" s="3">
        <v>0.347</v>
      </c>
      <c r="R207" s="3">
        <v>0.041781923</v>
      </c>
      <c r="S207" s="3">
        <v>0.017</v>
      </c>
      <c r="T207" s="3">
        <v>0.0489913544668588</v>
      </c>
      <c r="U207" s="3">
        <v>-0.018</v>
      </c>
      <c r="V207" s="3">
        <v>0.13353</v>
      </c>
      <c r="W207" s="3">
        <v>0.00698</v>
      </c>
      <c r="X207" s="3">
        <v>0.0522728974762226</v>
      </c>
      <c r="Y207" s="3">
        <v>-0.00654</v>
      </c>
      <c r="Z207" s="3">
        <v>5212</v>
      </c>
      <c r="AA207" s="3">
        <v>16</v>
      </c>
      <c r="AB207" s="3">
        <v>-11</v>
      </c>
      <c r="AC207" s="3">
        <v>0.83</v>
      </c>
      <c r="AD207" s="3">
        <v>0.02</v>
      </c>
      <c r="AE207" s="3">
        <v>0.0240963855421687</v>
      </c>
      <c r="AF207" s="3">
        <v>-0.02</v>
      </c>
      <c r="AG207" s="3">
        <v>36.9941</v>
      </c>
      <c r="AH207" s="3">
        <v>0.0689</v>
      </c>
      <c r="AI207" s="3">
        <v>0.00186245914889131</v>
      </c>
      <c r="AJ207" s="3">
        <v>-0.0687</v>
      </c>
      <c r="AK207" s="3">
        <v>44035</v>
      </c>
      <c r="AL207" s="3">
        <v>0.146029671760927</v>
      </c>
      <c r="AM207" s="3" t="s">
        <v>710</v>
      </c>
      <c r="AN207" s="3" t="s">
        <v>323</v>
      </c>
      <c r="AO207" s="3">
        <v>2020</v>
      </c>
      <c r="AP207" s="3" t="s">
        <v>711</v>
      </c>
      <c r="AQ207" s="3" t="s">
        <v>712</v>
      </c>
      <c r="AR207" s="3" t="s">
        <v>112</v>
      </c>
      <c r="AS207" s="3">
        <v>0.87</v>
      </c>
      <c r="AT207" s="3">
        <v>0.04</v>
      </c>
      <c r="AU207" s="3">
        <v>-0.04</v>
      </c>
      <c r="AV207" s="3" t="s">
        <v>58</v>
      </c>
      <c r="AW207" s="3">
        <v>44708</v>
      </c>
      <c r="AX207" s="3">
        <v>5.08</v>
      </c>
      <c r="AY207" s="3">
        <v>2.51</v>
      </c>
      <c r="AZ207" s="3">
        <v>-2.51</v>
      </c>
      <c r="BA207" s="3">
        <v>44035</v>
      </c>
      <c r="BB207" s="3">
        <v>164.8563364</v>
      </c>
      <c r="BC207" s="3">
        <v>-56.6235564</v>
      </c>
      <c r="BD207" s="3">
        <f t="shared" si="18"/>
        <v>452.353177385234</v>
      </c>
      <c r="BE207" s="3">
        <f t="shared" si="19"/>
        <v>5487728.93345642</v>
      </c>
      <c r="BF207" s="3">
        <f t="shared" si="20"/>
        <v>79944772.0624733</v>
      </c>
      <c r="BG207" s="3">
        <f t="shared" si="21"/>
        <v>3.94307583264097e-17</v>
      </c>
      <c r="BH207" s="3">
        <f t="shared" si="22"/>
        <v>8.26171685953241</v>
      </c>
      <c r="BI207" s="3">
        <f t="shared" si="23"/>
        <v>8261.71685953241</v>
      </c>
    </row>
    <row r="208" spans="1:61">
      <c r="A208" s="3" t="s">
        <v>713</v>
      </c>
      <c r="B208" s="3" t="s">
        <v>610</v>
      </c>
      <c r="C208" s="3">
        <v>1</v>
      </c>
      <c r="D208" s="3">
        <v>3</v>
      </c>
      <c r="E208" s="3" t="s">
        <v>54</v>
      </c>
      <c r="F208" s="3" t="s">
        <v>611</v>
      </c>
      <c r="G208" s="3">
        <v>19.98</v>
      </c>
      <c r="H208" s="3">
        <v>0.314473733733734</v>
      </c>
      <c r="I208" s="3">
        <v>0.02052030888964</v>
      </c>
      <c r="J208" s="3">
        <v>0.005</v>
      </c>
      <c r="K208" s="3">
        <v>0.00025025025025025</v>
      </c>
      <c r="L208" s="3">
        <v>-0.0056</v>
      </c>
      <c r="M208" s="3">
        <v>0.137</v>
      </c>
      <c r="N208" s="3">
        <v>0.0022</v>
      </c>
      <c r="O208" s="3">
        <v>0.0160583941605839</v>
      </c>
      <c r="P208" s="3">
        <v>-0.0022</v>
      </c>
      <c r="Q208" s="3">
        <v>0.261</v>
      </c>
      <c r="R208" s="3">
        <v>0.017779581</v>
      </c>
      <c r="S208" s="3">
        <v>0.015</v>
      </c>
      <c r="T208" s="3">
        <v>0.0574712643678161</v>
      </c>
      <c r="U208" s="3">
        <v>-0.015</v>
      </c>
      <c r="V208" s="3">
        <v>0.04279</v>
      </c>
      <c r="W208" s="3">
        <v>0.00378</v>
      </c>
      <c r="X208" s="3">
        <v>0.0883383968216873</v>
      </c>
      <c r="Y208" s="3">
        <v>-0.00378</v>
      </c>
      <c r="Z208" s="3">
        <v>5320</v>
      </c>
      <c r="AA208" s="3">
        <v>39</v>
      </c>
      <c r="AB208" s="3">
        <v>-39</v>
      </c>
      <c r="AC208" s="3">
        <v>0.86</v>
      </c>
      <c r="AD208" s="3">
        <v>0.04</v>
      </c>
      <c r="AE208" s="3">
        <v>0.0465116279069767</v>
      </c>
      <c r="AF208" s="3">
        <v>-0.04</v>
      </c>
      <c r="AG208" s="3">
        <v>111.059</v>
      </c>
      <c r="AH208" s="3">
        <v>0.444</v>
      </c>
      <c r="AI208" s="3">
        <v>0.00399787500337658</v>
      </c>
      <c r="AJ208" s="3">
        <v>-0.44</v>
      </c>
      <c r="AK208" s="3">
        <v>43874</v>
      </c>
      <c r="AL208" s="3">
        <v>0.141982246977002</v>
      </c>
      <c r="AM208" s="3" t="s">
        <v>610</v>
      </c>
      <c r="AN208" s="3" t="s">
        <v>54</v>
      </c>
      <c r="AO208" s="3">
        <v>2020</v>
      </c>
      <c r="AP208" s="3" t="s">
        <v>611</v>
      </c>
      <c r="AQ208" s="3" t="s">
        <v>92</v>
      </c>
      <c r="AR208" s="3" t="s">
        <v>112</v>
      </c>
      <c r="AS208" s="3">
        <v>0.9</v>
      </c>
      <c r="AT208" s="3">
        <v>0.12</v>
      </c>
      <c r="AU208" s="3">
        <v>-0.12</v>
      </c>
      <c r="AV208" s="3" t="s">
        <v>58</v>
      </c>
      <c r="AW208" s="3">
        <v>44711</v>
      </c>
      <c r="AX208" s="3">
        <v>6.8</v>
      </c>
      <c r="AY208" s="3">
        <v>4.4</v>
      </c>
      <c r="AZ208" s="3">
        <v>-4.1</v>
      </c>
      <c r="BA208" s="3">
        <v>43874</v>
      </c>
      <c r="BB208" s="3">
        <v>23.5934253</v>
      </c>
      <c r="BC208" s="3">
        <v>-66.6763495</v>
      </c>
      <c r="BD208" s="3">
        <f t="shared" si="18"/>
        <v>452.716367469744</v>
      </c>
      <c r="BE208" s="3">
        <f t="shared" si="19"/>
        <v>3197847.31474975</v>
      </c>
      <c r="BF208" s="3">
        <f t="shared" si="20"/>
        <v>170379205.858051</v>
      </c>
      <c r="BG208" s="3">
        <f t="shared" si="21"/>
        <v>2.46090736956133e-17</v>
      </c>
      <c r="BH208" s="3">
        <f t="shared" si="22"/>
        <v>11.6628109376955</v>
      </c>
      <c r="BI208" s="3">
        <f t="shared" si="23"/>
        <v>11662.8109376955</v>
      </c>
    </row>
    <row r="209" spans="1:61">
      <c r="A209" s="3" t="s">
        <v>714</v>
      </c>
      <c r="B209" s="3" t="s">
        <v>715</v>
      </c>
      <c r="C209" s="3">
        <v>1</v>
      </c>
      <c r="D209" s="3">
        <v>2</v>
      </c>
      <c r="E209" s="3" t="s">
        <v>54</v>
      </c>
      <c r="F209" s="3" t="s">
        <v>716</v>
      </c>
      <c r="G209" s="3">
        <v>14.339156</v>
      </c>
      <c r="H209" s="3">
        <v>0.438183753632362</v>
      </c>
      <c r="I209" s="3">
        <v>0.0285927408569241</v>
      </c>
      <c r="J209" s="3">
        <v>4.9e-5</v>
      </c>
      <c r="K209" s="3">
        <v>3.41721646657586e-6</v>
      </c>
      <c r="L209" s="3">
        <v>-4.7e-5</v>
      </c>
      <c r="M209" s="3">
        <v>0.1202</v>
      </c>
      <c r="N209" s="3">
        <v>0.0013</v>
      </c>
      <c r="O209" s="3">
        <v>0.0108153078202995</v>
      </c>
      <c r="P209" s="3">
        <v>-0.0013</v>
      </c>
      <c r="Q209" s="3">
        <v>0.219</v>
      </c>
      <c r="R209" s="3">
        <v>0.010503459</v>
      </c>
      <c r="S209" s="3">
        <v>0.004</v>
      </c>
      <c r="T209" s="3">
        <v>0.0182648401826484</v>
      </c>
      <c r="U209" s="3">
        <v>-0.004</v>
      </c>
      <c r="V209" s="3">
        <v>0.02454</v>
      </c>
      <c r="W209" s="3">
        <v>0.00472</v>
      </c>
      <c r="X209" s="3">
        <v>0.192339038304809</v>
      </c>
      <c r="Y209" s="3">
        <v>-0.0044</v>
      </c>
      <c r="Z209" s="3">
        <v>6203</v>
      </c>
      <c r="AA209" s="3">
        <v>64</v>
      </c>
      <c r="AB209" s="3">
        <v>-64</v>
      </c>
      <c r="AC209" s="3">
        <v>1.13</v>
      </c>
      <c r="AD209" s="3">
        <v>0.04</v>
      </c>
      <c r="AE209" s="3">
        <v>0.0353982300884956</v>
      </c>
      <c r="AF209" s="3">
        <v>-0.04</v>
      </c>
      <c r="AG209" s="3">
        <v>57.5846</v>
      </c>
      <c r="AH209" s="3">
        <v>0.0947</v>
      </c>
      <c r="AI209" s="3">
        <v>0.00164453690743706</v>
      </c>
      <c r="AJ209" s="3">
        <v>-0.0943</v>
      </c>
      <c r="AK209" s="3">
        <v>44309</v>
      </c>
      <c r="AL209" s="3">
        <v>0.132571113250847</v>
      </c>
      <c r="AM209" s="3" t="s">
        <v>715</v>
      </c>
      <c r="AN209" s="3" t="s">
        <v>54</v>
      </c>
      <c r="AO209" s="3">
        <v>2021</v>
      </c>
      <c r="AP209" s="3" t="s">
        <v>716</v>
      </c>
      <c r="AQ209" s="3" t="s">
        <v>166</v>
      </c>
      <c r="AR209" s="3" t="s">
        <v>112</v>
      </c>
      <c r="AS209" s="3">
        <v>1.14</v>
      </c>
      <c r="AT209" s="3">
        <v>0.1</v>
      </c>
      <c r="AU209" s="3">
        <v>-0.1</v>
      </c>
      <c r="AV209" s="3" t="s">
        <v>58</v>
      </c>
      <c r="AW209" s="3">
        <v>44706</v>
      </c>
      <c r="AX209" s="3">
        <v>3</v>
      </c>
      <c r="AY209" s="3">
        <v>1.1</v>
      </c>
      <c r="AZ209" s="3">
        <v>-1.1</v>
      </c>
      <c r="BA209" s="3">
        <v>44309</v>
      </c>
      <c r="BB209" s="3">
        <v>12.5467785</v>
      </c>
      <c r="BC209" s="3">
        <v>-83.7437671</v>
      </c>
      <c r="BD209" s="3">
        <f t="shared" si="18"/>
        <v>461.08927585935</v>
      </c>
      <c r="BE209" s="3">
        <f t="shared" si="19"/>
        <v>14522796.885053</v>
      </c>
      <c r="BF209" s="3">
        <f t="shared" si="20"/>
        <v>1005174188.68255</v>
      </c>
      <c r="BG209" s="3">
        <f t="shared" si="21"/>
        <v>1.8262966194498e-16</v>
      </c>
      <c r="BH209" s="3">
        <f t="shared" si="22"/>
        <v>888.281502628874</v>
      </c>
      <c r="BI209" s="3">
        <f t="shared" si="23"/>
        <v>888281.502628874</v>
      </c>
    </row>
    <row r="210" spans="1:61">
      <c r="A210" s="3" t="s">
        <v>717</v>
      </c>
      <c r="B210" s="3" t="s">
        <v>718</v>
      </c>
      <c r="C210" s="3">
        <v>2</v>
      </c>
      <c r="D210" s="3">
        <v>2</v>
      </c>
      <c r="E210" s="3" t="s">
        <v>54</v>
      </c>
      <c r="F210" s="3" t="s">
        <v>70</v>
      </c>
      <c r="G210" s="3">
        <v>3.9501907</v>
      </c>
      <c r="H210" s="3">
        <v>1.59060300557135</v>
      </c>
      <c r="I210" s="3">
        <v>0.103791386986711</v>
      </c>
      <c r="J210" s="3">
        <v>3.7e-6</v>
      </c>
      <c r="K210" s="3">
        <v>9.36663640061732e-7</v>
      </c>
      <c r="L210" s="3">
        <v>-3.7e-6</v>
      </c>
      <c r="M210" s="3">
        <v>0.0554</v>
      </c>
      <c r="N210" s="3">
        <v>0.0011</v>
      </c>
      <c r="O210" s="3">
        <v>0.01985559566787</v>
      </c>
      <c r="P210" s="3">
        <v>-0.0012</v>
      </c>
      <c r="Q210" s="3">
        <v>1.72</v>
      </c>
      <c r="R210" s="3">
        <v>5.088448</v>
      </c>
      <c r="S210" s="3">
        <v>0.06</v>
      </c>
      <c r="T210" s="3">
        <v>0.0348837209302326</v>
      </c>
      <c r="U210" s="3">
        <v>-0.05</v>
      </c>
      <c r="V210" s="3">
        <v>0.456</v>
      </c>
      <c r="W210" s="3">
        <v>0.036</v>
      </c>
      <c r="X210" s="3">
        <v>0.0789473684210526</v>
      </c>
      <c r="Y210" s="3">
        <v>-0.034</v>
      </c>
      <c r="Z210" s="3">
        <v>6153</v>
      </c>
      <c r="AA210" s="3">
        <v>75</v>
      </c>
      <c r="AB210" s="3">
        <v>-75</v>
      </c>
      <c r="AC210" s="3">
        <v>1.45</v>
      </c>
      <c r="AD210" s="3">
        <v>0.09</v>
      </c>
      <c r="AE210" s="3">
        <v>0.0620689655172414</v>
      </c>
      <c r="AF210" s="3">
        <v>-0.09</v>
      </c>
      <c r="AG210" s="3">
        <v>211.211</v>
      </c>
      <c r="AH210" s="3">
        <v>2.513</v>
      </c>
      <c r="AI210" s="3">
        <v>0.011898054552083</v>
      </c>
      <c r="AJ210" s="3">
        <v>-2.454</v>
      </c>
      <c r="AK210" s="3">
        <v>43545</v>
      </c>
      <c r="AL210" s="3">
        <v>0.129494674469993</v>
      </c>
      <c r="AM210" s="3" t="s">
        <v>718</v>
      </c>
      <c r="AN210" s="3" t="s">
        <v>54</v>
      </c>
      <c r="AO210" s="3">
        <v>2014</v>
      </c>
      <c r="AP210" s="3" t="s">
        <v>719</v>
      </c>
      <c r="AQ210" s="3" t="s">
        <v>84</v>
      </c>
      <c r="AR210" s="3" t="s">
        <v>70</v>
      </c>
      <c r="AS210" s="3">
        <v>1.62</v>
      </c>
      <c r="AT210" s="3">
        <v>0.05</v>
      </c>
      <c r="AU210" s="3">
        <v>-0.05</v>
      </c>
      <c r="AV210" s="3" t="s">
        <v>58</v>
      </c>
      <c r="AW210" s="3">
        <v>44962</v>
      </c>
      <c r="AX210" s="3">
        <v>4</v>
      </c>
      <c r="AY210" s="3"/>
      <c r="AZ210" s="3"/>
      <c r="BA210" s="3">
        <v>41915</v>
      </c>
      <c r="BB210" s="3">
        <v>313.7832393</v>
      </c>
      <c r="BC210" s="3">
        <v>-34.1357512</v>
      </c>
      <c r="BD210" s="3">
        <f t="shared" si="18"/>
        <v>438.151920039981</v>
      </c>
      <c r="BE210" s="3">
        <f t="shared" si="19"/>
        <v>8538365.12690668</v>
      </c>
      <c r="BF210" s="3">
        <f t="shared" si="20"/>
        <v>2781987621.01248</v>
      </c>
      <c r="BG210" s="3">
        <f t="shared" si="21"/>
        <v>2.06042019848246e-16</v>
      </c>
      <c r="BH210" s="3">
        <f t="shared" si="22"/>
        <v>0.00028461768191204</v>
      </c>
      <c r="BI210" s="3">
        <f t="shared" si="23"/>
        <v>0.28461768191204</v>
      </c>
    </row>
    <row r="211" spans="1:61">
      <c r="A211" s="3" t="s">
        <v>720</v>
      </c>
      <c r="B211" s="3" t="s">
        <v>455</v>
      </c>
      <c r="C211" s="3">
        <v>1</v>
      </c>
      <c r="D211" s="3">
        <v>2</v>
      </c>
      <c r="E211" s="3" t="s">
        <v>54</v>
      </c>
      <c r="F211" s="3" t="s">
        <v>456</v>
      </c>
      <c r="G211" s="3">
        <v>17.1784</v>
      </c>
      <c r="H211" s="3">
        <v>0.365760792623294</v>
      </c>
      <c r="I211" s="3">
        <v>0.0238669358971155</v>
      </c>
      <c r="J211" s="3">
        <v>0.0016</v>
      </c>
      <c r="K211" s="3">
        <v>9.3140222605132e-5</v>
      </c>
      <c r="L211" s="3">
        <v>-0.0015</v>
      </c>
      <c r="M211" s="3">
        <v>0.1235</v>
      </c>
      <c r="N211" s="3">
        <v>0.002</v>
      </c>
      <c r="O211" s="3">
        <v>0.0161943319838057</v>
      </c>
      <c r="P211" s="3">
        <v>-0.0017</v>
      </c>
      <c r="Q211" s="3">
        <v>0.225</v>
      </c>
      <c r="R211" s="3">
        <v>0.011390625</v>
      </c>
      <c r="S211" s="3">
        <v>0.009</v>
      </c>
      <c r="T211" s="3">
        <v>0.04</v>
      </c>
      <c r="U211" s="3">
        <v>-0.009</v>
      </c>
      <c r="V211" s="3">
        <v>0.02766</v>
      </c>
      <c r="W211" s="3">
        <v>0.00529</v>
      </c>
      <c r="X211" s="3">
        <v>0.191250903832249</v>
      </c>
      <c r="Y211" s="3">
        <v>-0.00529</v>
      </c>
      <c r="Z211" s="3">
        <v>5131</v>
      </c>
      <c r="AA211" s="3">
        <v>74</v>
      </c>
      <c r="AB211" s="3">
        <v>-74</v>
      </c>
      <c r="AC211" s="3">
        <v>0.85</v>
      </c>
      <c r="AD211" s="3">
        <v>0.04</v>
      </c>
      <c r="AE211" s="3">
        <v>0.0470588235294118</v>
      </c>
      <c r="AF211" s="3">
        <v>-0.03</v>
      </c>
      <c r="AG211" s="3">
        <v>44.8155</v>
      </c>
      <c r="AH211" s="3">
        <v>0.0707</v>
      </c>
      <c r="AI211" s="3">
        <v>0.00157757918577278</v>
      </c>
      <c r="AJ211" s="3">
        <v>-0.0704</v>
      </c>
      <c r="AK211" s="3">
        <v>43748</v>
      </c>
      <c r="AL211" s="3">
        <v>0.124567266447184</v>
      </c>
      <c r="AM211" s="3" t="s">
        <v>455</v>
      </c>
      <c r="AN211" s="3" t="s">
        <v>54</v>
      </c>
      <c r="AO211" s="3">
        <v>2019</v>
      </c>
      <c r="AP211" s="3" t="s">
        <v>457</v>
      </c>
      <c r="AQ211" s="3" t="s">
        <v>269</v>
      </c>
      <c r="AR211" s="3" t="s">
        <v>112</v>
      </c>
      <c r="AS211" s="3">
        <v>0.84</v>
      </c>
      <c r="AT211" s="3">
        <v>0.04</v>
      </c>
      <c r="AU211" s="3">
        <v>-0.04</v>
      </c>
      <c r="AV211" s="3" t="s">
        <v>58</v>
      </c>
      <c r="AW211" s="3">
        <v>44696</v>
      </c>
      <c r="AX211" s="3">
        <v>5.1</v>
      </c>
      <c r="AY211" s="3">
        <v>0.8</v>
      </c>
      <c r="AZ211" s="3">
        <v>-0.8</v>
      </c>
      <c r="BA211" s="3">
        <v>43601</v>
      </c>
      <c r="BB211" s="3">
        <v>36.8678846</v>
      </c>
      <c r="BC211" s="3">
        <v>-27.6361171</v>
      </c>
      <c r="BD211" s="3">
        <f t="shared" si="18"/>
        <v>465.873540450587</v>
      </c>
      <c r="BE211" s="3">
        <f t="shared" si="19"/>
        <v>5447967.55309004</v>
      </c>
      <c r="BF211" s="3">
        <f t="shared" si="20"/>
        <v>357191073.650776</v>
      </c>
      <c r="BG211" s="3">
        <f t="shared" si="21"/>
        <v>3.75826550095109e-17</v>
      </c>
      <c r="BH211" s="3">
        <f t="shared" si="22"/>
        <v>343.000381777488</v>
      </c>
      <c r="BI211" s="3">
        <f t="shared" si="23"/>
        <v>343000.381777488</v>
      </c>
    </row>
    <row r="212" spans="1:61">
      <c r="A212" s="3" t="s">
        <v>721</v>
      </c>
      <c r="B212" s="3" t="s">
        <v>722</v>
      </c>
      <c r="C212" s="3">
        <v>1</v>
      </c>
      <c r="D212" s="3">
        <v>1</v>
      </c>
      <c r="E212" s="3" t="s">
        <v>54</v>
      </c>
      <c r="F212" s="3" t="s">
        <v>197</v>
      </c>
      <c r="G212" s="3">
        <v>5.322023</v>
      </c>
      <c r="H212" s="3">
        <v>1.18060091059358</v>
      </c>
      <c r="I212" s="3">
        <v>0.0770375798103481</v>
      </c>
      <c r="J212" s="3">
        <v>5e-6</v>
      </c>
      <c r="K212" s="3">
        <v>9.39492369724821e-7</v>
      </c>
      <c r="L212" s="3">
        <v>-5e-6</v>
      </c>
      <c r="M212" s="3">
        <v>0.0607</v>
      </c>
      <c r="N212" s="3">
        <v>0.0009</v>
      </c>
      <c r="O212" s="3">
        <v>0.014827018121911</v>
      </c>
      <c r="P212" s="3">
        <v>-0.0009</v>
      </c>
      <c r="Q212" s="3">
        <v>1.22</v>
      </c>
      <c r="R212" s="3">
        <v>1.815848</v>
      </c>
      <c r="S212" s="3">
        <v>0.05</v>
      </c>
      <c r="T212" s="3">
        <v>0.0409836065573771</v>
      </c>
      <c r="U212" s="3">
        <v>-0.05</v>
      </c>
      <c r="V212" s="3">
        <v>0.27</v>
      </c>
      <c r="W212" s="3">
        <v>0.02</v>
      </c>
      <c r="X212" s="3">
        <v>0.0740740740740741</v>
      </c>
      <c r="Y212" s="3">
        <v>-0.02</v>
      </c>
      <c r="Z212" s="3">
        <v>6030</v>
      </c>
      <c r="AA212" s="3">
        <v>90</v>
      </c>
      <c r="AB212" s="3">
        <v>-90</v>
      </c>
      <c r="AC212" s="3">
        <v>1.06</v>
      </c>
      <c r="AD212" s="3">
        <v>0.06</v>
      </c>
      <c r="AE212" s="3">
        <v>0.0566037735849057</v>
      </c>
      <c r="AF212" s="3">
        <v>-0.06</v>
      </c>
      <c r="AG212" s="3">
        <v>200.075</v>
      </c>
      <c r="AH212" s="3">
        <v>2.659</v>
      </c>
      <c r="AI212" s="3">
        <v>0.0132900162439085</v>
      </c>
      <c r="AJ212" s="3">
        <v>-2.591</v>
      </c>
      <c r="AK212" s="3">
        <v>42705</v>
      </c>
      <c r="AL212" s="3">
        <v>0.112451160357033</v>
      </c>
      <c r="AM212" s="3" t="s">
        <v>722</v>
      </c>
      <c r="AN212" s="3" t="s">
        <v>54</v>
      </c>
      <c r="AO212" s="3">
        <v>2016</v>
      </c>
      <c r="AP212" s="3" t="s">
        <v>197</v>
      </c>
      <c r="AQ212" s="3" t="s">
        <v>169</v>
      </c>
      <c r="AR212" s="3" t="s">
        <v>197</v>
      </c>
      <c r="AS212" s="3">
        <v>1.53</v>
      </c>
      <c r="AT212" s="3">
        <v>0.05</v>
      </c>
      <c r="AU212" s="3">
        <v>-0.05</v>
      </c>
      <c r="AV212" s="3" t="s">
        <v>58</v>
      </c>
      <c r="AW212" s="3">
        <v>45137</v>
      </c>
      <c r="AX212" s="3">
        <v>4.5</v>
      </c>
      <c r="AY212" s="3">
        <v>3.5</v>
      </c>
      <c r="AZ212" s="3">
        <v>-3.5</v>
      </c>
      <c r="BA212" s="3">
        <v>42705</v>
      </c>
      <c r="BB212" s="3">
        <v>210.1935714</v>
      </c>
      <c r="BC212" s="3">
        <v>-30.5836084</v>
      </c>
      <c r="BD212" s="3">
        <f t="shared" si="18"/>
        <v>385.483188482898</v>
      </c>
      <c r="BE212" s="3">
        <f t="shared" si="19"/>
        <v>6867552.79071275</v>
      </c>
      <c r="BF212" s="3">
        <f t="shared" si="20"/>
        <v>1863908652.40854</v>
      </c>
      <c r="BG212" s="3">
        <f t="shared" si="21"/>
        <v>1.30051881144534e-16</v>
      </c>
      <c r="BH212" s="3">
        <f t="shared" si="22"/>
        <v>0.00145453748624881</v>
      </c>
      <c r="BI212" s="3">
        <f t="shared" si="23"/>
        <v>1.45453748624881</v>
      </c>
    </row>
    <row r="213" spans="1:61">
      <c r="A213" s="3" t="s">
        <v>723</v>
      </c>
      <c r="B213" s="3" t="s">
        <v>610</v>
      </c>
      <c r="C213" s="3">
        <v>1</v>
      </c>
      <c r="D213" s="3">
        <v>3</v>
      </c>
      <c r="E213" s="3" t="s">
        <v>54</v>
      </c>
      <c r="F213" s="3" t="s">
        <v>611</v>
      </c>
      <c r="G213" s="3">
        <v>9.15059</v>
      </c>
      <c r="H213" s="3">
        <v>0.686642631786584</v>
      </c>
      <c r="I213" s="3">
        <v>0.0448053919599729</v>
      </c>
      <c r="J213" s="3">
        <v>0.0007</v>
      </c>
      <c r="K213" s="3">
        <v>7.64977995954359e-5</v>
      </c>
      <c r="L213" s="3">
        <v>-0.00082</v>
      </c>
      <c r="M213" s="3">
        <v>0.0814</v>
      </c>
      <c r="N213" s="3">
        <v>0.0013</v>
      </c>
      <c r="O213" s="3">
        <v>0.015970515970516</v>
      </c>
      <c r="P213" s="3">
        <v>-0.0013</v>
      </c>
      <c r="Q213" s="3">
        <v>0.246</v>
      </c>
      <c r="R213" s="3">
        <v>0.014886936</v>
      </c>
      <c r="S213" s="3">
        <v>0.009</v>
      </c>
      <c r="T213" s="3">
        <v>0.0365853658536585</v>
      </c>
      <c r="U213" s="3">
        <v>-0.009</v>
      </c>
      <c r="V213" s="3">
        <v>0.02086</v>
      </c>
      <c r="W213" s="3">
        <v>0.00311</v>
      </c>
      <c r="X213" s="3">
        <v>0.149089165867689</v>
      </c>
      <c r="Y213" s="3">
        <v>-0.00311</v>
      </c>
      <c r="Z213" s="3">
        <v>5320</v>
      </c>
      <c r="AA213" s="3">
        <v>39</v>
      </c>
      <c r="AB213" s="3">
        <v>-39</v>
      </c>
      <c r="AC213" s="3">
        <v>0.86</v>
      </c>
      <c r="AD213" s="3">
        <v>0.04</v>
      </c>
      <c r="AE213" s="3">
        <v>0.0465116279069767</v>
      </c>
      <c r="AF213" s="3">
        <v>-0.04</v>
      </c>
      <c r="AG213" s="3">
        <v>111.059</v>
      </c>
      <c r="AH213" s="3">
        <v>0.444</v>
      </c>
      <c r="AI213" s="3">
        <v>0.00399787500337658</v>
      </c>
      <c r="AJ213" s="3">
        <v>-0.44</v>
      </c>
      <c r="AK213" s="3">
        <v>43874</v>
      </c>
      <c r="AL213" s="3">
        <v>0.111802108827714</v>
      </c>
      <c r="AM213" s="3" t="s">
        <v>610</v>
      </c>
      <c r="AN213" s="3" t="s">
        <v>54</v>
      </c>
      <c r="AO213" s="3">
        <v>2019</v>
      </c>
      <c r="AP213" s="3" t="s">
        <v>612</v>
      </c>
      <c r="AQ213" s="3" t="s">
        <v>92</v>
      </c>
      <c r="AR213" s="3" t="s">
        <v>112</v>
      </c>
      <c r="AS213" s="3">
        <v>0.85</v>
      </c>
      <c r="AT213" s="3">
        <v>0.05</v>
      </c>
      <c r="AU213" s="3">
        <v>-0.05</v>
      </c>
      <c r="AV213" s="3" t="s">
        <v>58</v>
      </c>
      <c r="AW213" s="3">
        <v>44710</v>
      </c>
      <c r="AX213" s="3">
        <v>6.8</v>
      </c>
      <c r="AY213" s="3">
        <v>4.4</v>
      </c>
      <c r="AZ213" s="3">
        <v>-4.1</v>
      </c>
      <c r="BA213" s="3">
        <v>43874</v>
      </c>
      <c r="BB213" s="3">
        <v>23.5934253</v>
      </c>
      <c r="BC213" s="3">
        <v>-66.6763495</v>
      </c>
      <c r="BD213" s="3">
        <f t="shared" si="18"/>
        <v>465.841298951503</v>
      </c>
      <c r="BE213" s="3">
        <f t="shared" si="19"/>
        <v>3197847.31474975</v>
      </c>
      <c r="BF213" s="3">
        <f t="shared" si="20"/>
        <v>482623999.352509</v>
      </c>
      <c r="BG213" s="3">
        <f t="shared" si="21"/>
        <v>2.25870696595278e-17</v>
      </c>
      <c r="BH213" s="3">
        <f t="shared" si="22"/>
        <v>41.0170796948446</v>
      </c>
      <c r="BI213" s="3">
        <f t="shared" si="23"/>
        <v>41017.0796948446</v>
      </c>
    </row>
    <row r="214" spans="1:61">
      <c r="A214" s="3" t="s">
        <v>724</v>
      </c>
      <c r="B214" s="3" t="s">
        <v>725</v>
      </c>
      <c r="C214" s="3">
        <v>1</v>
      </c>
      <c r="D214" s="3">
        <v>1</v>
      </c>
      <c r="E214" s="3" t="s">
        <v>54</v>
      </c>
      <c r="F214" s="3" t="s">
        <v>70</v>
      </c>
      <c r="G214" s="3">
        <v>10.02165</v>
      </c>
      <c r="H214" s="3">
        <v>0.626961149112172</v>
      </c>
      <c r="I214" s="3">
        <v>0.0409110048360308</v>
      </c>
      <c r="J214" s="3">
        <v>0.00055</v>
      </c>
      <c r="K214" s="3">
        <v>5.48811822404494e-5</v>
      </c>
      <c r="L214" s="3">
        <v>-0.00055</v>
      </c>
      <c r="M214" s="3">
        <v>0.09464</v>
      </c>
      <c r="N214" s="3">
        <v>0.00082</v>
      </c>
      <c r="O214" s="3">
        <v>0.00866441251056636</v>
      </c>
      <c r="P214" s="3">
        <v>-0.00082</v>
      </c>
      <c r="Q214" s="3">
        <v>1.021</v>
      </c>
      <c r="R214" s="3">
        <v>1.064332261</v>
      </c>
      <c r="S214" s="3">
        <v>0.076</v>
      </c>
      <c r="T214" s="3">
        <v>0.0744368266405485</v>
      </c>
      <c r="U214" s="3">
        <v>-0.065</v>
      </c>
      <c r="V214" s="3">
        <v>0.2761</v>
      </c>
      <c r="W214" s="3">
        <v>0.0099</v>
      </c>
      <c r="X214" s="3">
        <v>0.0358565737051793</v>
      </c>
      <c r="Y214" s="3">
        <v>-0.0096</v>
      </c>
      <c r="Z214" s="3">
        <v>6040</v>
      </c>
      <c r="AA214" s="3">
        <v>90</v>
      </c>
      <c r="AB214" s="3">
        <v>-90</v>
      </c>
      <c r="AC214" s="3">
        <v>1.13</v>
      </c>
      <c r="AD214" s="3">
        <v>0.03</v>
      </c>
      <c r="AE214" s="3">
        <v>0.0265486725663717</v>
      </c>
      <c r="AF214" s="3">
        <v>-0.03</v>
      </c>
      <c r="AG214" s="3">
        <v>157.963</v>
      </c>
      <c r="AH214" s="3">
        <v>0.636</v>
      </c>
      <c r="AI214" s="3">
        <v>0.00402625931388996</v>
      </c>
      <c r="AJ214" s="3">
        <v>-0.632</v>
      </c>
      <c r="AK214" s="3">
        <v>43545</v>
      </c>
      <c r="AL214" s="3">
        <v>0.105748640700189</v>
      </c>
      <c r="AM214" s="3" t="s">
        <v>725</v>
      </c>
      <c r="AN214" s="3" t="s">
        <v>54</v>
      </c>
      <c r="AO214" s="3">
        <v>2014</v>
      </c>
      <c r="AP214" s="3" t="s">
        <v>726</v>
      </c>
      <c r="AQ214" s="3" t="s">
        <v>198</v>
      </c>
      <c r="AR214" s="3" t="s">
        <v>58</v>
      </c>
      <c r="AS214" s="3">
        <v>1.28</v>
      </c>
      <c r="AT214" s="3">
        <v>0.06</v>
      </c>
      <c r="AU214" s="3">
        <v>-0.06</v>
      </c>
      <c r="AV214" s="3" t="s">
        <v>58</v>
      </c>
      <c r="AW214" s="3">
        <v>44844</v>
      </c>
      <c r="AX214" s="3">
        <v>4.6</v>
      </c>
      <c r="AY214" s="3">
        <v>2</v>
      </c>
      <c r="AZ214" s="3">
        <v>-2</v>
      </c>
      <c r="BA214" s="3">
        <v>41878</v>
      </c>
      <c r="BB214" s="3">
        <v>36.7758112</v>
      </c>
      <c r="BC214" s="3">
        <v>-50.2844247</v>
      </c>
      <c r="BD214" s="3">
        <f t="shared" si="18"/>
        <v>435.143461577122</v>
      </c>
      <c r="BE214" s="3">
        <f t="shared" si="19"/>
        <v>6593971.36027315</v>
      </c>
      <c r="BF214" s="3">
        <f t="shared" si="20"/>
        <v>736203017.703376</v>
      </c>
      <c r="BG214" s="3">
        <f t="shared" si="21"/>
        <v>9.865651856717e-17</v>
      </c>
      <c r="BH214" s="3">
        <f t="shared" si="22"/>
        <v>0.00384077328224235</v>
      </c>
      <c r="BI214" s="3">
        <f t="shared" si="23"/>
        <v>3.84077328224235</v>
      </c>
    </row>
    <row r="215" spans="1:61">
      <c r="A215" s="3" t="s">
        <v>727</v>
      </c>
      <c r="B215" s="3" t="s">
        <v>728</v>
      </c>
      <c r="C215" s="3">
        <v>1</v>
      </c>
      <c r="D215" s="3">
        <v>3</v>
      </c>
      <c r="E215" s="3" t="s">
        <v>54</v>
      </c>
      <c r="F215" s="3" t="s">
        <v>729</v>
      </c>
      <c r="G215" s="3">
        <v>15.624</v>
      </c>
      <c r="H215" s="3">
        <v>0.402149590373784</v>
      </c>
      <c r="I215" s="3">
        <v>0.0262414088335259</v>
      </c>
      <c r="J215" s="3">
        <v>0.001</v>
      </c>
      <c r="K215" s="3">
        <v>6.40040962621608e-5</v>
      </c>
      <c r="L215" s="3">
        <v>-0.001</v>
      </c>
      <c r="M215" s="3">
        <v>0.13</v>
      </c>
      <c r="N215" s="3">
        <v>0.01</v>
      </c>
      <c r="O215" s="3">
        <v>0.0769230769230769</v>
      </c>
      <c r="P215" s="3">
        <v>-0.02</v>
      </c>
      <c r="Q215" s="3">
        <v>0.327</v>
      </c>
      <c r="R215" s="3">
        <v>0.034965783</v>
      </c>
      <c r="S215" s="3">
        <v>0.015</v>
      </c>
      <c r="T215" s="3">
        <v>0.0458715596330275</v>
      </c>
      <c r="U215" s="3">
        <v>-0.012</v>
      </c>
      <c r="V215" s="3">
        <v>0.04616</v>
      </c>
      <c r="W215" s="3">
        <v>0.00579</v>
      </c>
      <c r="X215" s="3">
        <v>0.125433275563258</v>
      </c>
      <c r="Y215" s="3">
        <v>-0.00595</v>
      </c>
      <c r="Z215" s="3">
        <v>5430</v>
      </c>
      <c r="AA215" s="3">
        <v>85</v>
      </c>
      <c r="AB215" s="3">
        <v>-85</v>
      </c>
      <c r="AC215" s="3">
        <v>1.05</v>
      </c>
      <c r="AD215" s="3">
        <v>0.05</v>
      </c>
      <c r="AE215" s="3">
        <v>0.0476190476190476</v>
      </c>
      <c r="AF215" s="3">
        <v>-0.05</v>
      </c>
      <c r="AG215" s="3">
        <v>321.296</v>
      </c>
      <c r="AH215" s="3">
        <v>4.189</v>
      </c>
      <c r="AI215" s="3">
        <v>0.0130378218216224</v>
      </c>
      <c r="AJ215" s="3">
        <v>-4.085</v>
      </c>
      <c r="AK215" s="3">
        <v>43874</v>
      </c>
      <c r="AL215" s="3">
        <v>0.104758213933851</v>
      </c>
      <c r="AM215" s="3" t="s">
        <v>728</v>
      </c>
      <c r="AN215" s="3" t="s">
        <v>54</v>
      </c>
      <c r="AO215" s="3">
        <v>2020</v>
      </c>
      <c r="AP215" s="3" t="s">
        <v>729</v>
      </c>
      <c r="AQ215" s="3" t="s">
        <v>730</v>
      </c>
      <c r="AR215" s="3" t="s">
        <v>729</v>
      </c>
      <c r="AS215" s="3">
        <v>1.71</v>
      </c>
      <c r="AT215" s="3">
        <v>0.04</v>
      </c>
      <c r="AU215" s="3">
        <v>-0.04</v>
      </c>
      <c r="AV215" s="3" t="s">
        <v>58</v>
      </c>
      <c r="AW215" s="3">
        <v>44778</v>
      </c>
      <c r="AX215" s="3">
        <v>9</v>
      </c>
      <c r="AY215" s="3">
        <v>0.5</v>
      </c>
      <c r="AZ215" s="3">
        <v>-0.6</v>
      </c>
      <c r="BA215" s="3">
        <v>43874</v>
      </c>
      <c r="BB215" s="3">
        <v>228.2482353</v>
      </c>
      <c r="BC215" s="3">
        <v>-16.7246474</v>
      </c>
      <c r="BD215" s="3">
        <f t="shared" si="18"/>
        <v>362.906560804569</v>
      </c>
      <c r="BE215" s="3">
        <f t="shared" si="19"/>
        <v>1901840.80661857</v>
      </c>
      <c r="BF215" s="3">
        <f t="shared" si="20"/>
        <v>112534958.971513</v>
      </c>
      <c r="BG215" s="3">
        <f t="shared" si="21"/>
        <v>4.23533268459656e-17</v>
      </c>
      <c r="BH215" s="3">
        <f t="shared" si="22"/>
        <v>0.360948992571853</v>
      </c>
      <c r="BI215" s="3">
        <f t="shared" si="23"/>
        <v>360.948992571853</v>
      </c>
    </row>
    <row r="216" spans="1:61">
      <c r="A216" s="3" t="s">
        <v>731</v>
      </c>
      <c r="B216" s="3" t="s">
        <v>732</v>
      </c>
      <c r="C216" s="3">
        <v>1</v>
      </c>
      <c r="D216" s="3">
        <v>1</v>
      </c>
      <c r="E216" s="3" t="s">
        <v>54</v>
      </c>
      <c r="F216" s="3" t="s">
        <v>327</v>
      </c>
      <c r="G216" s="3">
        <v>11.633478</v>
      </c>
      <c r="H216" s="3">
        <v>0.540095163286508</v>
      </c>
      <c r="I216" s="3">
        <v>0.0352427512748129</v>
      </c>
      <c r="J216" s="3">
        <v>1.7e-5</v>
      </c>
      <c r="K216" s="3">
        <v>1.46129987953731e-6</v>
      </c>
      <c r="L216" s="3">
        <v>-1.7e-5</v>
      </c>
      <c r="M216" s="3">
        <v>0.1087</v>
      </c>
      <c r="N216" s="3">
        <v>0.0012</v>
      </c>
      <c r="O216" s="3">
        <v>0.0110395584176633</v>
      </c>
      <c r="P216" s="3">
        <v>-0.0012</v>
      </c>
      <c r="Q216" s="3">
        <v>0.848</v>
      </c>
      <c r="R216" s="3">
        <v>0.609800192</v>
      </c>
      <c r="S216" s="3">
        <v>0.035</v>
      </c>
      <c r="T216" s="3">
        <v>0.0412735849056604</v>
      </c>
      <c r="U216" s="3">
        <v>-0.032</v>
      </c>
      <c r="V216" s="3">
        <v>0.213</v>
      </c>
      <c r="W216" s="3">
        <v>0.026</v>
      </c>
      <c r="X216" s="3">
        <v>0.122065727699531</v>
      </c>
      <c r="Y216" s="3">
        <v>-0.028</v>
      </c>
      <c r="Z216" s="3">
        <v>5503</v>
      </c>
      <c r="AA216" s="3">
        <v>73</v>
      </c>
      <c r="AB216" s="3">
        <v>-74</v>
      </c>
      <c r="AC216" s="3">
        <v>1.27</v>
      </c>
      <c r="AD216" s="3">
        <v>0.04</v>
      </c>
      <c r="AE216" s="3">
        <v>0.031496062992126</v>
      </c>
      <c r="AF216" s="3">
        <v>-0.04</v>
      </c>
      <c r="AG216" s="3">
        <v>213.283</v>
      </c>
      <c r="AH216" s="3">
        <v>1.975</v>
      </c>
      <c r="AI216" s="3">
        <v>0.00925999728060839</v>
      </c>
      <c r="AJ216" s="3">
        <v>-1.941</v>
      </c>
      <c r="AK216" s="3">
        <v>44609</v>
      </c>
      <c r="AL216" s="3">
        <v>0.103176973083811</v>
      </c>
      <c r="AM216" s="3" t="s">
        <v>732</v>
      </c>
      <c r="AN216" s="3" t="s">
        <v>54</v>
      </c>
      <c r="AO216" s="3">
        <v>2018</v>
      </c>
      <c r="AP216" s="3" t="s">
        <v>733</v>
      </c>
      <c r="AQ216" s="3" t="s">
        <v>734</v>
      </c>
      <c r="AR216" s="3" t="s">
        <v>327</v>
      </c>
      <c r="AS216" s="3">
        <v>1.64</v>
      </c>
      <c r="AT216" s="3">
        <v>0.06</v>
      </c>
      <c r="AU216" s="3">
        <v>-0.06</v>
      </c>
      <c r="AV216" s="3" t="s">
        <v>58</v>
      </c>
      <c r="AW216" s="3">
        <v>44610</v>
      </c>
      <c r="AX216" s="3">
        <v>8.8</v>
      </c>
      <c r="AY216" s="3">
        <v>0.4</v>
      </c>
      <c r="AZ216" s="3">
        <v>-0.3</v>
      </c>
      <c r="BA216" s="3">
        <v>43328</v>
      </c>
      <c r="BB216" s="3">
        <v>163.0323119</v>
      </c>
      <c r="BC216" s="3">
        <v>0.493167</v>
      </c>
      <c r="BD216" s="3">
        <f t="shared" si="18"/>
        <v>407.547432780163</v>
      </c>
      <c r="BE216" s="3">
        <f t="shared" si="19"/>
        <v>1982783.91945149</v>
      </c>
      <c r="BF216" s="3">
        <f t="shared" si="20"/>
        <v>167809405.921405</v>
      </c>
      <c r="BG216" s="3">
        <f t="shared" si="21"/>
        <v>4.56107878185174e-17</v>
      </c>
      <c r="BH216" s="3">
        <f t="shared" si="22"/>
        <v>0.00273107809149133</v>
      </c>
      <c r="BI216" s="3">
        <f t="shared" si="23"/>
        <v>2.73107809149133</v>
      </c>
    </row>
    <row r="217" spans="1:61">
      <c r="A217" s="3" t="s">
        <v>735</v>
      </c>
      <c r="B217" s="3" t="s">
        <v>736</v>
      </c>
      <c r="C217" s="3">
        <v>2</v>
      </c>
      <c r="D217" s="3">
        <v>1</v>
      </c>
      <c r="E217" s="3" t="s">
        <v>54</v>
      </c>
      <c r="F217" s="3" t="s">
        <v>197</v>
      </c>
      <c r="G217" s="3">
        <v>5.924262</v>
      </c>
      <c r="H217" s="3">
        <v>1.06058530159537</v>
      </c>
      <c r="I217" s="3">
        <v>0.0692062187011662</v>
      </c>
      <c r="J217" s="3">
        <v>4e-6</v>
      </c>
      <c r="K217" s="3">
        <v>6.75189584795541e-7</v>
      </c>
      <c r="L217" s="3">
        <v>-4e-6</v>
      </c>
      <c r="M217" s="3">
        <v>0.062</v>
      </c>
      <c r="N217" s="3">
        <v>0.002</v>
      </c>
      <c r="O217" s="3">
        <v>0.032258064516129</v>
      </c>
      <c r="P217" s="3">
        <v>-0.002</v>
      </c>
      <c r="Q217" s="3">
        <v>0.8</v>
      </c>
      <c r="R217" s="3">
        <v>0.512</v>
      </c>
      <c r="S217" s="3">
        <v>0.05</v>
      </c>
      <c r="T217" s="3">
        <v>0.0625</v>
      </c>
      <c r="U217" s="3">
        <v>-0.05</v>
      </c>
      <c r="V217" s="3">
        <v>0.117</v>
      </c>
      <c r="W217" s="3">
        <v>0.017</v>
      </c>
      <c r="X217" s="3">
        <v>0.145299145299145</v>
      </c>
      <c r="Y217" s="3">
        <v>-0.017</v>
      </c>
      <c r="Z217" s="3">
        <v>5310</v>
      </c>
      <c r="AA217" s="3">
        <v>90</v>
      </c>
      <c r="AB217" s="3">
        <v>-90</v>
      </c>
      <c r="AC217" s="3">
        <v>0.92</v>
      </c>
      <c r="AD217" s="3">
        <v>0.1</v>
      </c>
      <c r="AE217" s="3">
        <v>0.108695652173913</v>
      </c>
      <c r="AF217" s="3">
        <v>-0.1</v>
      </c>
      <c r="AG217" s="3">
        <v>212.472</v>
      </c>
      <c r="AH217" s="3">
        <v>1.11</v>
      </c>
      <c r="AI217" s="3">
        <v>0.00522421777928386</v>
      </c>
      <c r="AJ217" s="3">
        <v>-1.098</v>
      </c>
      <c r="AK217" s="3">
        <v>42705</v>
      </c>
      <c r="AL217" s="3">
        <v>0.0889036227318017</v>
      </c>
      <c r="AM217" s="3" t="s">
        <v>736</v>
      </c>
      <c r="AN217" s="3" t="s">
        <v>54</v>
      </c>
      <c r="AO217" s="3">
        <v>2016</v>
      </c>
      <c r="AP217" s="3" t="s">
        <v>197</v>
      </c>
      <c r="AQ217" s="3" t="s">
        <v>126</v>
      </c>
      <c r="AR217" s="3" t="s">
        <v>197</v>
      </c>
      <c r="AS217" s="3">
        <v>0.8</v>
      </c>
      <c r="AT217" s="3">
        <v>0.04</v>
      </c>
      <c r="AU217" s="3">
        <v>-0.04</v>
      </c>
      <c r="AV217" s="3" t="s">
        <v>58</v>
      </c>
      <c r="AW217" s="3">
        <v>45139</v>
      </c>
      <c r="AX217" s="3">
        <v>0.5</v>
      </c>
      <c r="AY217" s="3"/>
      <c r="AZ217" s="3"/>
      <c r="BA217" s="3">
        <v>42705</v>
      </c>
      <c r="BB217" s="3">
        <v>49.562173</v>
      </c>
      <c r="BC217" s="3">
        <v>-41.3020235</v>
      </c>
      <c r="BD217" s="3">
        <f t="shared" si="18"/>
        <v>496.64623271374</v>
      </c>
      <c r="BE217" s="3">
        <f t="shared" si="19"/>
        <v>376652376.171034</v>
      </c>
      <c r="BF217" s="3">
        <f t="shared" si="20"/>
        <v>97984489118.3752</v>
      </c>
      <c r="BG217" s="3">
        <f t="shared" si="21"/>
        <v>2.51243108947555e-15</v>
      </c>
      <c r="BH217" s="3">
        <f t="shared" si="22"/>
        <v>0.374478642851761</v>
      </c>
      <c r="BI217" s="3">
        <f t="shared" si="23"/>
        <v>374.478642851761</v>
      </c>
    </row>
    <row r="218" spans="1:61">
      <c r="A218" s="3" t="s">
        <v>737</v>
      </c>
      <c r="B218" s="3" t="s">
        <v>738</v>
      </c>
      <c r="C218" s="3">
        <v>1</v>
      </c>
      <c r="D218" s="3">
        <v>1</v>
      </c>
      <c r="E218" s="3" t="s">
        <v>54</v>
      </c>
      <c r="F218" s="3" t="s">
        <v>739</v>
      </c>
      <c r="G218" s="3">
        <v>7.532806</v>
      </c>
      <c r="H218" s="3">
        <v>0.834109520409792</v>
      </c>
      <c r="I218" s="3">
        <v>0.0544280274329391</v>
      </c>
      <c r="J218" s="3">
        <v>4.8e-5</v>
      </c>
      <c r="K218" s="3">
        <v>6.37212746485174e-6</v>
      </c>
      <c r="L218" s="3">
        <v>-4.8e-5</v>
      </c>
      <c r="M218" s="3">
        <v>0.0757</v>
      </c>
      <c r="N218" s="3">
        <v>0.0014</v>
      </c>
      <c r="O218" s="3">
        <v>0.0184940554821664</v>
      </c>
      <c r="P218" s="3">
        <v>-0.0014</v>
      </c>
      <c r="Q218" s="3">
        <v>1.048</v>
      </c>
      <c r="R218" s="3">
        <v>1.151022592</v>
      </c>
      <c r="S218" s="3">
        <v>0.032</v>
      </c>
      <c r="T218" s="3">
        <v>0.0305343511450382</v>
      </c>
      <c r="U218" s="3">
        <v>-0.032</v>
      </c>
      <c r="V218" s="3">
        <v>0.208</v>
      </c>
      <c r="W218" s="3">
        <v>0.022</v>
      </c>
      <c r="X218" s="3">
        <v>0.105769230769231</v>
      </c>
      <c r="Y218" s="3">
        <v>-0.022</v>
      </c>
      <c r="Z218" s="3">
        <v>5690</v>
      </c>
      <c r="AA218" s="3">
        <v>130</v>
      </c>
      <c r="AB218" s="3">
        <v>-130</v>
      </c>
      <c r="AC218" s="3">
        <v>1.02</v>
      </c>
      <c r="AD218" s="3">
        <v>0.06</v>
      </c>
      <c r="AE218" s="3">
        <v>0.0588235294117647</v>
      </c>
      <c r="AF218" s="3">
        <v>-0.05</v>
      </c>
      <c r="AG218" s="3">
        <v>446.442</v>
      </c>
      <c r="AH218" s="3">
        <v>7.706</v>
      </c>
      <c r="AI218" s="3">
        <v>0.0172609207915026</v>
      </c>
      <c r="AJ218" s="3">
        <v>-7.453</v>
      </c>
      <c r="AK218" s="3">
        <v>44126</v>
      </c>
      <c r="AL218" s="3">
        <v>0.0811419613039409</v>
      </c>
      <c r="AM218" s="3" t="s">
        <v>738</v>
      </c>
      <c r="AN218" s="3" t="s">
        <v>54</v>
      </c>
      <c r="AO218" s="3">
        <v>2020</v>
      </c>
      <c r="AP218" s="3" t="s">
        <v>739</v>
      </c>
      <c r="AQ218" s="3" t="s">
        <v>147</v>
      </c>
      <c r="AR218" s="3" t="s">
        <v>739</v>
      </c>
      <c r="AS218" s="3">
        <v>1.59</v>
      </c>
      <c r="AT218" s="3">
        <v>0.04</v>
      </c>
      <c r="AU218" s="3">
        <v>-0.04</v>
      </c>
      <c r="AV218" s="3" t="s">
        <v>58</v>
      </c>
      <c r="AW218" s="3">
        <v>44763</v>
      </c>
      <c r="AX218" s="3">
        <v>9.4</v>
      </c>
      <c r="AY218" s="3">
        <v>1.5</v>
      </c>
      <c r="AZ218" s="3">
        <v>-1.5</v>
      </c>
      <c r="BA218" s="3">
        <v>44126</v>
      </c>
      <c r="BB218" s="3">
        <v>176.2499418</v>
      </c>
      <c r="BC218" s="3">
        <v>-35.640563</v>
      </c>
      <c r="BD218" s="3">
        <f t="shared" si="18"/>
        <v>370.936653068449</v>
      </c>
      <c r="BE218" s="3">
        <f t="shared" si="19"/>
        <v>1754465.87218046</v>
      </c>
      <c r="BF218" s="3">
        <f t="shared" si="20"/>
        <v>306163324.982761</v>
      </c>
      <c r="BG218" s="3">
        <f t="shared" si="21"/>
        <v>3.45275092427894e-17</v>
      </c>
      <c r="BH218" s="3">
        <f t="shared" si="22"/>
        <v>0.000191211019558799</v>
      </c>
      <c r="BI218" s="3">
        <f t="shared" si="23"/>
        <v>0.191211019558799</v>
      </c>
    </row>
    <row r="219" spans="1:61">
      <c r="A219" s="3" t="s">
        <v>740</v>
      </c>
      <c r="B219" s="3" t="s">
        <v>741</v>
      </c>
      <c r="C219" s="3">
        <v>1</v>
      </c>
      <c r="D219" s="3">
        <v>1</v>
      </c>
      <c r="E219" s="3" t="s">
        <v>54</v>
      </c>
      <c r="F219" s="3" t="s">
        <v>742</v>
      </c>
      <c r="G219" s="3">
        <v>18.71204</v>
      </c>
      <c r="H219" s="3">
        <v>0.335783014572436</v>
      </c>
      <c r="I219" s="3">
        <v>0.0219108002983645</v>
      </c>
      <c r="J219" s="3">
        <v>0.00043</v>
      </c>
      <c r="K219" s="3">
        <v>2.29798568194596e-5</v>
      </c>
      <c r="L219" s="3">
        <v>-0.00043</v>
      </c>
      <c r="M219" s="3">
        <v>0.1436</v>
      </c>
      <c r="N219" s="3">
        <v>0.0032</v>
      </c>
      <c r="O219" s="3">
        <v>0.0222841225626741</v>
      </c>
      <c r="P219" s="3">
        <v>-0.0033</v>
      </c>
      <c r="Q219" s="3">
        <v>0.867</v>
      </c>
      <c r="R219" s="3">
        <v>0.651714363</v>
      </c>
      <c r="S219" s="3">
        <v>0.027</v>
      </c>
      <c r="T219" s="3">
        <v>0.0311418685121107</v>
      </c>
      <c r="U219" s="3">
        <v>-0.025</v>
      </c>
      <c r="V219" s="3">
        <v>0.244</v>
      </c>
      <c r="W219" s="3">
        <v>0.021</v>
      </c>
      <c r="X219" s="3">
        <v>0.0860655737704918</v>
      </c>
      <c r="Y219" s="3">
        <v>-0.021</v>
      </c>
      <c r="Z219" s="3">
        <v>6089</v>
      </c>
      <c r="AA219" s="3">
        <v>97</v>
      </c>
      <c r="AB219" s="3">
        <v>-96</v>
      </c>
      <c r="AC219" s="3">
        <v>1.13</v>
      </c>
      <c r="AD219" s="3">
        <v>0.08</v>
      </c>
      <c r="AE219" s="3">
        <v>0.0707964601769912</v>
      </c>
      <c r="AF219" s="3">
        <v>-0.08</v>
      </c>
      <c r="AG219" s="3">
        <v>80.6665</v>
      </c>
      <c r="AH219" s="3">
        <v>0.1917</v>
      </c>
      <c r="AI219" s="3">
        <v>0.00237645119101486</v>
      </c>
      <c r="AJ219" s="3">
        <v>-0.1908</v>
      </c>
      <c r="AK219" s="3">
        <v>43972</v>
      </c>
      <c r="AL219" s="3">
        <v>0.0752751889508746</v>
      </c>
      <c r="AM219" s="3" t="s">
        <v>741</v>
      </c>
      <c r="AN219" s="3" t="s">
        <v>54</v>
      </c>
      <c r="AO219" s="3">
        <v>2020</v>
      </c>
      <c r="AP219" s="3" t="s">
        <v>742</v>
      </c>
      <c r="AQ219" s="3" t="s">
        <v>84</v>
      </c>
      <c r="AR219" s="3" t="s">
        <v>112</v>
      </c>
      <c r="AS219" s="3">
        <v>1.27</v>
      </c>
      <c r="AT219" s="3">
        <v>0.06</v>
      </c>
      <c r="AU219" s="3">
        <v>-0.06</v>
      </c>
      <c r="AV219" s="3" t="s">
        <v>58</v>
      </c>
      <c r="AW219" s="3">
        <v>44705</v>
      </c>
      <c r="AX219" s="3">
        <v>4.3</v>
      </c>
      <c r="AY219" s="3">
        <v>2.5</v>
      </c>
      <c r="AZ219" s="3">
        <v>-1.9</v>
      </c>
      <c r="BA219" s="3">
        <v>43972</v>
      </c>
      <c r="BB219" s="3">
        <v>306.741134</v>
      </c>
      <c r="BC219" s="3">
        <v>33.7443882</v>
      </c>
      <c r="BD219" s="3">
        <f t="shared" si="18"/>
        <v>436.853265655166</v>
      </c>
      <c r="BE219" s="3">
        <f t="shared" si="19"/>
        <v>7469877.01445245</v>
      </c>
      <c r="BF219" s="3">
        <f t="shared" si="20"/>
        <v>362246811.71257</v>
      </c>
      <c r="BG219" s="3">
        <f t="shared" si="21"/>
        <v>1.1045434581698e-16</v>
      </c>
      <c r="BH219" s="3">
        <f t="shared" si="22"/>
        <v>0.0262456204306101</v>
      </c>
      <c r="BI219" s="3">
        <f t="shared" si="23"/>
        <v>26.2456204306101</v>
      </c>
    </row>
    <row r="220" spans="1:61">
      <c r="A220" s="3" t="s">
        <v>743</v>
      </c>
      <c r="B220" s="3" t="s">
        <v>660</v>
      </c>
      <c r="C220" s="3">
        <v>2</v>
      </c>
      <c r="D220" s="3">
        <v>2</v>
      </c>
      <c r="E220" s="3" t="s">
        <v>54</v>
      </c>
      <c r="F220" s="3" t="s">
        <v>661</v>
      </c>
      <c r="G220" s="3">
        <v>16.06819</v>
      </c>
      <c r="H220" s="3">
        <v>0.391032543180035</v>
      </c>
      <c r="I220" s="3">
        <v>0.0255159897670496</v>
      </c>
      <c r="J220" s="3">
        <v>0.00035</v>
      </c>
      <c r="K220" s="3">
        <v>2.17821671264778e-5</v>
      </c>
      <c r="L220" s="3">
        <v>-0.00035</v>
      </c>
      <c r="M220" s="3">
        <v>0.1189</v>
      </c>
      <c r="N220" s="3">
        <v>0.0039</v>
      </c>
      <c r="O220" s="3">
        <v>0.0328006728343145</v>
      </c>
      <c r="P220" s="3">
        <v>-0.0039</v>
      </c>
      <c r="Q220" s="3">
        <v>0.454</v>
      </c>
      <c r="R220" s="3">
        <v>0.093576664</v>
      </c>
      <c r="S220" s="3">
        <v>0.014</v>
      </c>
      <c r="T220" s="3">
        <v>0.0308370044052863</v>
      </c>
      <c r="U220" s="3">
        <v>-0.013</v>
      </c>
      <c r="V220" s="3">
        <v>0.05166</v>
      </c>
      <c r="W220" s="3">
        <v>0.00334</v>
      </c>
      <c r="X220" s="3">
        <v>0.0646535036778939</v>
      </c>
      <c r="Y220" s="3">
        <v>-0.00327</v>
      </c>
      <c r="Z220" s="3">
        <v>5325</v>
      </c>
      <c r="AA220" s="3">
        <v>78</v>
      </c>
      <c r="AB220" s="3">
        <v>-58</v>
      </c>
      <c r="AC220" s="3">
        <v>0.85</v>
      </c>
      <c r="AD220" s="3">
        <v>0.03</v>
      </c>
      <c r="AE220" s="3">
        <v>0.0352941176470588</v>
      </c>
      <c r="AF220" s="3">
        <v>-0.02</v>
      </c>
      <c r="AG220" s="3">
        <v>74.7969</v>
      </c>
      <c r="AH220" s="3">
        <v>0.2041</v>
      </c>
      <c r="AI220" s="3">
        <v>0.00272872271444405</v>
      </c>
      <c r="AJ220" s="3">
        <v>-0.2029</v>
      </c>
      <c r="AK220" s="3">
        <v>44112</v>
      </c>
      <c r="AL220" s="3">
        <v>0.0459166356464141</v>
      </c>
      <c r="AM220" s="3" t="s">
        <v>660</v>
      </c>
      <c r="AN220" s="3" t="s">
        <v>54</v>
      </c>
      <c r="AO220" s="3">
        <v>2020</v>
      </c>
      <c r="AP220" s="3" t="s">
        <v>661</v>
      </c>
      <c r="AQ220" s="3" t="s">
        <v>136</v>
      </c>
      <c r="AR220" s="3" t="s">
        <v>112</v>
      </c>
      <c r="AS220" s="3">
        <v>0.86</v>
      </c>
      <c r="AT220" s="3">
        <v>0.05</v>
      </c>
      <c r="AU220" s="3">
        <v>-0.05</v>
      </c>
      <c r="AV220" s="3" t="s">
        <v>58</v>
      </c>
      <c r="AW220" s="3">
        <v>44692</v>
      </c>
      <c r="AX220" s="3">
        <v>9.4</v>
      </c>
      <c r="AY220" s="3">
        <v>2.4</v>
      </c>
      <c r="AZ220" s="3">
        <v>-3.1</v>
      </c>
      <c r="BA220" s="3">
        <v>44112</v>
      </c>
      <c r="BB220" s="3">
        <v>81.8532824</v>
      </c>
      <c r="BC220" s="3">
        <v>-14.2767404</v>
      </c>
      <c r="BD220" s="3">
        <f t="shared" si="18"/>
        <v>460.424539661369</v>
      </c>
      <c r="BE220" s="3">
        <f t="shared" si="19"/>
        <v>1754465.87218046</v>
      </c>
      <c r="BF220" s="3">
        <f t="shared" si="20"/>
        <v>124102695.806348</v>
      </c>
      <c r="BG220" s="3">
        <f t="shared" si="21"/>
        <v>1.25379524242058e-17</v>
      </c>
      <c r="BH220" s="3">
        <f t="shared" si="22"/>
        <v>0.631770484741098</v>
      </c>
      <c r="BI220" s="3">
        <f t="shared" si="23"/>
        <v>631.770484741098</v>
      </c>
    </row>
    <row r="221" spans="1:61">
      <c r="A221" s="3" t="s">
        <v>744</v>
      </c>
      <c r="B221" s="3" t="s">
        <v>745</v>
      </c>
      <c r="C221" s="3">
        <v>1</v>
      </c>
      <c r="D221" s="3">
        <v>1</v>
      </c>
      <c r="E221" s="3" t="s">
        <v>54</v>
      </c>
      <c r="F221" s="3" t="s">
        <v>746</v>
      </c>
      <c r="G221" s="3">
        <v>52.97818</v>
      </c>
      <c r="H221" s="3">
        <v>0.118599491337755</v>
      </c>
      <c r="I221" s="3">
        <v>0.00773895538908676</v>
      </c>
      <c r="J221" s="3">
        <v>4e-5</v>
      </c>
      <c r="K221" s="3">
        <v>7.55027824662908e-7</v>
      </c>
      <c r="L221" s="3">
        <v>-4e-5</v>
      </c>
      <c r="M221" s="3">
        <v>0.3</v>
      </c>
      <c r="N221" s="3">
        <v>0.02</v>
      </c>
      <c r="O221" s="3">
        <v>0.0666666666666667</v>
      </c>
      <c r="P221" s="3">
        <v>-0.03</v>
      </c>
      <c r="Q221" s="3">
        <v>1.008</v>
      </c>
      <c r="R221" s="3">
        <v>1.024192512</v>
      </c>
      <c r="S221" s="3">
        <v>0.012</v>
      </c>
      <c r="T221" s="3">
        <v>0.0119047619047619</v>
      </c>
      <c r="U221" s="3">
        <v>-0.015</v>
      </c>
      <c r="V221" s="3">
        <v>0.42</v>
      </c>
      <c r="W221" s="3">
        <v>0.05</v>
      </c>
      <c r="X221" s="3">
        <v>0.119047619047619</v>
      </c>
      <c r="Y221" s="3">
        <v>-0.03</v>
      </c>
      <c r="Z221" s="3">
        <v>6394</v>
      </c>
      <c r="AA221" s="3">
        <v>75</v>
      </c>
      <c r="AB221" s="3">
        <v>-75</v>
      </c>
      <c r="AC221" s="3">
        <v>1.32</v>
      </c>
      <c r="AD221" s="3">
        <v>0.03</v>
      </c>
      <c r="AE221" s="3">
        <v>0.0227272727272727</v>
      </c>
      <c r="AF221" s="3">
        <v>-0.03</v>
      </c>
      <c r="AG221" s="3">
        <v>113.825</v>
      </c>
      <c r="AH221" s="3">
        <v>0.347</v>
      </c>
      <c r="AI221" s="3">
        <v>0.00304853942455524</v>
      </c>
      <c r="AJ221" s="3">
        <v>-0.345</v>
      </c>
      <c r="AK221" s="3">
        <v>44287</v>
      </c>
      <c r="AL221" s="3">
        <v>0.041826426326454</v>
      </c>
      <c r="AM221" s="3" t="s">
        <v>745</v>
      </c>
      <c r="AN221" s="3" t="s">
        <v>54</v>
      </c>
      <c r="AO221" s="3">
        <v>2021</v>
      </c>
      <c r="AP221" s="3" t="s">
        <v>746</v>
      </c>
      <c r="AQ221" s="3" t="s">
        <v>248</v>
      </c>
      <c r="AR221" s="3" t="s">
        <v>112</v>
      </c>
      <c r="AS221" s="3">
        <v>1.33</v>
      </c>
      <c r="AT221" s="3">
        <v>0.06</v>
      </c>
      <c r="AU221" s="3">
        <v>-0.06</v>
      </c>
      <c r="AV221" s="3" t="s">
        <v>58</v>
      </c>
      <c r="AW221" s="3">
        <v>44715</v>
      </c>
      <c r="AX221" s="3">
        <v>0.87</v>
      </c>
      <c r="AY221" s="3">
        <v>0.46</v>
      </c>
      <c r="AZ221" s="3">
        <v>-0.49</v>
      </c>
      <c r="BA221" s="3">
        <v>44287</v>
      </c>
      <c r="BB221" s="3">
        <v>87.4017825</v>
      </c>
      <c r="BC221" s="3">
        <v>-54.910423</v>
      </c>
      <c r="BD221" s="3">
        <f t="shared" si="18"/>
        <v>461.380643519303</v>
      </c>
      <c r="BE221" s="3">
        <f t="shared" si="19"/>
        <v>139774348.564211</v>
      </c>
      <c r="BF221" s="3">
        <f t="shared" si="20"/>
        <v>1553048317.38012</v>
      </c>
      <c r="BG221" s="3">
        <f t="shared" si="21"/>
        <v>2.39395761517627e-15</v>
      </c>
      <c r="BH221" s="3">
        <f t="shared" si="22"/>
        <v>0.0220865806530584</v>
      </c>
      <c r="BI221" s="3">
        <f t="shared" si="23"/>
        <v>22.0865806530584</v>
      </c>
    </row>
    <row r="226" spans="51:51">
      <c r="AY226" t="e">
        <f>AVERAGE(BD2:BD221)</f>
        <v>#DIV/0!</v>
      </c>
    </row>
  </sheetData>
  <sortState ref="A2:BO226">
    <sortCondition ref="AL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小刺豚</cp:lastModifiedBy>
  <dcterms:created xsi:type="dcterms:W3CDTF">2023-10-08T02:24:00Z</dcterms:created>
  <dcterms:modified xsi:type="dcterms:W3CDTF">2023-10-20T06:49:09Z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F63A8E1CA9E445C88C8CFC1BD1B02A8C_13</vt:lpwstr>
  </property>
  <property fmtid="{D5CDD505-2E9C-101B-9397-08002B2CF9AE}" pid="3" name="KSOProductBuildVer">
    <vt:lpwstr>2052-12.1.0.15712</vt:lpwstr>
  </property>
</Properties>
</file>